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8"/>
  </bookViews>
  <sheets>
    <sheet name="Ф1" sheetId="1" r:id="rId1"/>
    <sheet name="Ф2" sheetId="2" r:id="rId2"/>
    <sheet name="Ф3" sheetId="3" r:id="rId3"/>
    <sheet name="Ф4" sheetId="4" r:id="rId4"/>
    <sheet name="Ф5" sheetId="5" r:id="rId5"/>
    <sheet name="Ф6" sheetId="6" r:id="rId6"/>
    <sheet name="Ф7" sheetId="7" r:id="rId7"/>
    <sheet name="Ф8" sheetId="8" r:id="rId8"/>
    <sheet name="Ф9" sheetId="9" r:id="rId9"/>
    <sheet name="Ф10" sheetId="10" state="hidden" r:id="rId10"/>
    <sheet name="Ф17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TABLE" localSheetId="8">'Ф9'!#REF!</definedName>
    <definedName name="TABLE_2" localSheetId="8">'Ф9'!#REF!</definedName>
    <definedName name="_xlnm.Print_Area" localSheetId="10">'Ф17'!$A$1:$BC$47</definedName>
    <definedName name="_xlnm.Print_Area" localSheetId="1">'Ф2'!$A$1:$T$32</definedName>
    <definedName name="_xlnm.Print_Area" localSheetId="2">'Ф3'!$A$1:$W$34</definedName>
    <definedName name="_xlnm.Print_Area" localSheetId="4">'Ф5'!$A$1:$AA$50</definedName>
    <definedName name="_xlnm.Print_Area" localSheetId="5">'Ф6'!$A$1:$U$33</definedName>
    <definedName name="_xlnm.Print_Area" localSheetId="7">'Ф8'!$A$1:$M$32</definedName>
    <definedName name="_xlnm.Print_Area" localSheetId="8">'Ф9'!$A$1:$N$371</definedName>
  </definedNames>
  <calcPr fullCalcOnLoad="1"/>
</workbook>
</file>

<file path=xl/sharedStrings.xml><?xml version="1.0" encoding="utf-8"?>
<sst xmlns="http://schemas.openxmlformats.org/spreadsheetml/2006/main" count="6155" uniqueCount="825">
  <si>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</si>
  <si>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</si>
  <si>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</si>
  <si>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</si>
  <si>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</si>
  <si>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</si>
  <si>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</si>
  <si>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</si>
  <si>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</si>
  <si>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</si>
  <si>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</si>
  <si>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</si>
  <si>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</si>
  <si>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</si>
  <si>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</si>
  <si>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</si>
  <si>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</si>
  <si>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</si>
  <si>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</si>
  <si>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</si>
  <si>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</si>
  <si>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</si>
  <si>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</si>
  <si>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</si>
  <si>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</si>
  <si>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</si>
  <si>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</si>
  <si>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</si>
  <si>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</si>
  <si>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</si>
  <si>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</si>
  <si>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</si>
  <si>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</si>
  <si>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</si>
  <si>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</si>
  <si>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</si>
  <si>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</si>
  <si>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</si>
  <si>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</si>
  <si>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</si>
  <si>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</si>
  <si>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</si>
  <si>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</si>
  <si>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</si>
  <si>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</si>
  <si>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</si>
  <si>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</si>
  <si>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</si>
  <si>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</si>
  <si>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</si>
  <si>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</si>
  <si>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</si>
  <si>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</si>
  <si>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</si>
  <si>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</si>
  <si>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</si>
  <si>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</si>
  <si>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</si>
  <si>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</si>
  <si>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</si>
  <si>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</si>
  <si>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</si>
  <si>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</si>
  <si>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</si>
  <si>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</si>
  <si>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</si>
  <si>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</si>
  <si>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</si>
  <si>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</si>
  <si>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</si>
  <si>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</si>
  <si>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</si>
  <si>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</si>
  <si>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</si>
  <si>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</si>
  <si>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</si>
  <si>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</si>
  <si>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</si>
  <si>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</si>
  <si>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</si>
  <si>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</si>
  <si>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</si>
  <si>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</si>
  <si>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</si>
  <si>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</si>
  <si>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</si>
  <si>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</si>
  <si>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</si>
  <si>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</si>
  <si>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</si>
  <si>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</si>
  <si>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</si>
  <si>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</si>
  <si>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</si>
  <si>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</si>
  <si>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</si>
  <si>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</si>
  <si>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</si>
  <si>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</si>
  <si>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</si>
  <si>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</si>
  <si>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</si>
  <si>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</si>
  <si>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</si>
  <si>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</si>
  <si>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</si>
  <si>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</si>
  <si>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</si>
  <si>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</si>
  <si>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</si>
  <si>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</si>
  <si>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</si>
  <si>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</si>
  <si>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</si>
  <si>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</si>
  <si>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</si>
  <si>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</si>
  <si>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</si>
  <si>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</si>
  <si>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</si>
  <si>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</si>
  <si>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</si>
  <si>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</si>
  <si>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</si>
  <si>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</si>
  <si>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</si>
  <si>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</si>
  <si>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</si>
  <si>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</si>
  <si>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</si>
  <si>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</si>
  <si>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</si>
  <si>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</si>
  <si>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</si>
  <si>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</si>
  <si>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</si>
  <si>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</si>
  <si>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</si>
  <si>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</si>
  <si>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</si>
  <si>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</si>
  <si>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</si>
  <si>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</si>
  <si>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</si>
  <si>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</si>
  <si>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</si>
  <si>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</si>
  <si>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</si>
  <si>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</si>
  <si>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</si>
  <si>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</si>
  <si>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</si>
  <si>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</si>
  <si>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</si>
  <si>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</si>
  <si>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</si>
  <si>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</si>
  <si>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</si>
  <si>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</si>
  <si>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</si>
  <si>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</si>
  <si>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</si>
  <si>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</si>
  <si>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</si>
  <si>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</si>
  <si>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</si>
  <si>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</si>
  <si>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</si>
  <si>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</si>
  <si>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</si>
  <si>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</si>
  <si>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</si>
  <si>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</si>
  <si>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</si>
  <si>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</si>
  <si>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</si>
  <si>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</si>
  <si>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</si>
  <si>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</si>
  <si>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</si>
  <si>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</si>
  <si>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</si>
  <si>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</si>
  <si>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</si>
  <si>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</si>
  <si>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</si>
  <si>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</si>
  <si>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</si>
  <si>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</si>
  <si>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</si>
  <si>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</si>
  <si>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</si>
  <si>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</si>
  <si>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</si>
  <si>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</si>
  <si>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</si>
  <si>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</si>
  <si>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</si>
  <si>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</si>
  <si>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</si>
  <si>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</si>
  <si>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</si>
  <si>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</si>
  <si>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</si>
  <si>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</si>
  <si>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</si>
  <si>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</si>
  <si>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</si>
  <si>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</si>
  <si>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</si>
  <si>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</si>
  <si>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</si>
  <si>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</si>
  <si>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</si>
  <si>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</si>
  <si>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</si>
  <si>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</si>
  <si>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</si>
  <si>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</si>
  <si>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</si>
  <si>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</si>
  <si>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</si>
  <si>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</si>
  <si>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</si>
  <si>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</si>
  <si>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</si>
  <si>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</si>
  <si>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</si>
  <si>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</si>
  <si>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</si>
  <si>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</si>
  <si>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</si>
  <si>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</si>
  <si>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</si>
  <si>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</si>
  <si>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</si>
  <si>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</si>
  <si>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</si>
  <si>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</si>
  <si>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</si>
  <si>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</si>
  <si>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</si>
  <si>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</si>
  <si>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</si>
  <si>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</si>
  <si>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</si>
  <si>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</si>
  <si>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</si>
  <si>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</si>
  <si>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</si>
  <si>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</si>
  <si>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</si>
  <si>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</si>
  <si>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</si>
  <si>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</si>
  <si>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</si>
  <si>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</si>
  <si>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</si>
  <si>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</si>
  <si>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</si>
  <si>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</si>
  <si>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</si>
  <si>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</si>
  <si>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</si>
  <si>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</si>
  <si>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</si>
  <si>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</si>
  <si>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</si>
  <si>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</si>
  <si>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</si>
  <si>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</si>
  <si>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</si>
  <si>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</si>
  <si>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</si>
  <si>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</si>
  <si>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</si>
  <si>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</si>
  <si>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</si>
  <si>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</si>
  <si>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</si>
  <si>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</si>
  <si>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</si>
  <si>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</si>
  <si>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</si>
  <si>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</si>
  <si>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</si>
  <si>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</si>
  <si>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</si>
  <si>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</si>
  <si>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</si>
  <si>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</si>
  <si>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</si>
  <si>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</si>
  <si>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</si>
  <si>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</si>
  <si>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</si>
  <si>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</si>
  <si>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</si>
  <si>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</si>
  <si>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</si>
  <si>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</si>
  <si>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</si>
  <si>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</si>
  <si>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</si>
  <si>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</si>
  <si>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</si>
  <si>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</si>
  <si>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</si>
  <si>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</si>
  <si>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</si>
  <si>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</si>
  <si>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</si>
  <si>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</si>
  <si>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</si>
  <si>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</si>
  <si>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</si>
  <si>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</si>
  <si>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</si>
  <si>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</si>
  <si>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</si>
  <si>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</si>
  <si>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</si>
  <si>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</si>
  <si>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</si>
  <si>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</si>
  <si>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</si>
  <si>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</si>
  <si>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</si>
  <si>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</si>
  <si>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</si>
  <si>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</si>
  <si>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</si>
  <si>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</si>
  <si>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</si>
  <si>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</si>
  <si>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</si>
  <si>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</si>
  <si>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</si>
  <si>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</si>
  <si>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</si>
  <si>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</si>
  <si>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</si>
  <si>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</si>
  <si>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</si>
  <si>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</si>
  <si>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</si>
  <si>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</si>
  <si>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</si>
  <si>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</si>
  <si>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</si>
  <si>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</si>
  <si>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</si>
  <si>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</si>
  <si>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</si>
  <si>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</si>
  <si>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</si>
  <si>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</si>
  <si>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</si>
  <si>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</si>
  <si>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</si>
  <si>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</si>
  <si>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</si>
  <si>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</si>
  <si>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</si>
  <si>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</si>
  <si>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</si>
  <si>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</si>
  <si>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</si>
  <si>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</si>
  <si>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</si>
  <si>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</si>
  <si>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</si>
  <si>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</si>
  <si>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</si>
  <si>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</si>
  <si>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</si>
  <si>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</si>
  <si>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</si>
  <si>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</si>
  <si>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</si>
  <si>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</si>
  <si>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</si>
  <si>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</si>
  <si>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</si>
  <si>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</si>
  <si>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</si>
  <si>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</si>
  <si>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</si>
  <si>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</si>
  <si>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</si>
  <si>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</si>
  <si>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</si>
  <si>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</si>
  <si>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</si>
  <si>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</si>
  <si>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</si>
  <si>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</si>
  <si>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</si>
  <si>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</si>
  <si>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</si>
  <si>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</si>
  <si>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</si>
  <si>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</si>
  <si>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</si>
  <si>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</si>
  <si>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</si>
  <si>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</si>
  <si>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</si>
  <si>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</si>
  <si>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</si>
  <si>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</si>
  <si>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</si>
  <si>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</si>
  <si>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</si>
  <si>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</si>
  <si>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</si>
  <si>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</si>
  <si>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</si>
  <si>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</si>
  <si>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</si>
  <si>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</si>
  <si>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</si>
  <si>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</si>
  <si>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</si>
  <si>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</si>
  <si>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</si>
  <si>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</si>
  <si>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</si>
  <si>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</si>
  <si>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</si>
  <si>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</si>
  <si>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</si>
  <si>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</si>
  <si>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</si>
  <si>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</si>
  <si>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</si>
  <si>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</si>
  <si>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</si>
  <si>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</si>
  <si>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</si>
  <si>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</si>
  <si>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</si>
  <si>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</si>
  <si>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</si>
  <si>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</si>
  <si>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</si>
  <si>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</si>
  <si>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</si>
  <si>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</si>
  <si>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</si>
  <si>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</si>
  <si>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</si>
  <si>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</si>
  <si>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</si>
  <si>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</si>
  <si>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</si>
  <si>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</si>
  <si>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</si>
  <si>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</si>
  <si>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</si>
  <si>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</si>
  <si>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</si>
  <si>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</si>
  <si>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</si>
  <si>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</si>
  <si>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</si>
  <si>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</si>
  <si>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</si>
  <si>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</si>
  <si>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</si>
  <si>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</si>
  <si>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</si>
  <si>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</si>
  <si>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</si>
  <si>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</si>
  <si>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</si>
  <si>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</si>
  <si>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</si>
  <si>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</si>
  <si>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</si>
  <si>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</si>
  <si>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</si>
  <si>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</si>
  <si>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</si>
  <si>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</si>
  <si>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</si>
  <si>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</si>
  <si>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</si>
  <si>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</si>
  <si>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</si>
  <si>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</si>
  <si>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</si>
  <si>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</si>
  <si>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</si>
  <si>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</si>
  <si>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</si>
  <si>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</si>
  <si>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</si>
  <si>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</si>
  <si>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</si>
  <si>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</si>
  <si>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</si>
  <si>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</si>
  <si>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</si>
  <si>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</si>
  <si>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</si>
  <si>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</si>
  <si>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</si>
  <si>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</si>
  <si>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</si>
  <si>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</si>
  <si>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</si>
  <si>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</si>
  <si>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</si>
  <si>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</si>
  <si>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</si>
  <si>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</si>
  <si>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</si>
  <si>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</si>
  <si>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</si>
  <si>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</si>
  <si>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</si>
  <si>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</si>
  <si>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</si>
  <si>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</si>
  <si>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</si>
  <si>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</si>
  <si>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</si>
  <si>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</si>
  <si>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</si>
  <si>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</si>
  <si>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</si>
  <si>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</si>
  <si>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</si>
  <si>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</si>
  <si>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</si>
  <si>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</si>
  <si>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</si>
  <si>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Отклонение от плановых значений по итогам отчетного периода</t>
  </si>
  <si>
    <t>Причины
отклонений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</si>
  <si>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</si>
  <si>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</si>
  <si>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</si>
  <si>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</si>
  <si>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</si>
  <si>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</si>
  <si>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</si>
  <si>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</si>
  <si>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</si>
  <si>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</si>
  <si>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</si>
  <si>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</si>
  <si>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</si>
  <si>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</si>
  <si>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</si>
  <si>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</si>
  <si>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</si>
  <si>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</si>
  <si>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</si>
  <si>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</si>
  <si>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</si>
  <si>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</si>
  <si>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</si>
  <si>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</si>
  <si>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</si>
  <si>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</si>
  <si>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</si>
  <si>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</si>
  <si>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</si>
  <si>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</si>
  <si>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</si>
  <si>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</si>
  <si>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</si>
  <si>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</si>
  <si>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</si>
  <si>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</si>
  <si>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</si>
  <si>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</si>
  <si>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</si>
  <si>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</si>
  <si>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</si>
  <si>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</si>
  <si>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</si>
  <si>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</si>
  <si>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</si>
  <si>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</si>
  <si>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</si>
  <si>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</si>
  <si>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</si>
  <si>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</si>
  <si>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</si>
  <si>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</si>
  <si>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</si>
  <si>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</si>
  <si>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</si>
  <si>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</si>
  <si>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</si>
  <si>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</si>
  <si>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</si>
  <si>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</si>
  <si>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</si>
  <si>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</si>
  <si>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</si>
  <si>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</si>
  <si>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</si>
  <si>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</si>
  <si>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</si>
  <si>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</si>
  <si>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</si>
  <si>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</si>
  <si>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</si>
  <si>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</si>
  <si>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</si>
  <si>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</si>
  <si>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</si>
  <si>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</si>
  <si>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</si>
  <si>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</si>
  <si>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</si>
  <si>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</si>
  <si>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</si>
  <si>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</si>
  <si>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</si>
  <si>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</si>
  <si>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</si>
  <si>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</si>
  <si>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</si>
  <si>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</si>
  <si>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</si>
  <si>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</si>
  <si>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</si>
  <si>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</si>
  <si>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</si>
  <si>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</si>
  <si>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</si>
  <si>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</si>
  <si>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</si>
  <si>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</si>
  <si>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</si>
  <si>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</si>
  <si>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</si>
  <si>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</si>
  <si>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</si>
  <si>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</si>
  <si>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</si>
  <si>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</si>
  <si>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</si>
  <si>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</si>
  <si>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</si>
  <si>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</si>
  <si>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</si>
  <si>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</si>
  <si>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</si>
  <si>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</si>
  <si>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</si>
  <si>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</si>
  <si>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</si>
  <si>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</si>
  <si>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</si>
  <si>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</si>
  <si>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</si>
  <si>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</si>
  <si>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</si>
  <si>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</si>
  <si>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</si>
  <si>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</si>
  <si>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2018</t>
  </si>
  <si>
    <t>0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</si>
  <si>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</si>
  <si>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</si>
  <si>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</si>
  <si>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</si>
  <si>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</si>
  <si>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</si>
  <si>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</si>
  <si>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</si>
  <si>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</si>
  <si>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</si>
  <si>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</si>
  <si>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</si>
  <si>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</si>
  <si>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Хабаровский край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</si>
  <si>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</si>
  <si>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</si>
  <si>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</si>
  <si>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</si>
  <si>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</si>
  <si>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</si>
  <si>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</si>
  <si>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</si>
  <si>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</si>
  <si>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</si>
  <si>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</si>
  <si>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</si>
  <si>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</si>
  <si>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</si>
  <si>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</si>
  <si>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</si>
  <si>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</si>
  <si>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</si>
  <si>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</si>
  <si>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</si>
  <si>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1.1.4.1.1</t>
  </si>
  <si>
    <t>Строительство ВЛ-6кВ по ул. Рабочая Падь-Изумрудная</t>
  </si>
  <si>
    <t>1.1.4.1.2</t>
  </si>
  <si>
    <t>Е_006</t>
  </si>
  <si>
    <t>Е_007</t>
  </si>
  <si>
    <t>Фактический объем финансирования капитальных вложений на 01.01. 2018 года,
млн. рублей
(с НДС)</t>
  </si>
  <si>
    <t>Остаток финансирования капитальных вложений на 01.01. 2018 года в прогнозных ценах соответствующих лет, млн. рублей
(с НДС)</t>
  </si>
  <si>
    <t>Финансирование капитальных вложений 2018 года, млн. рублей (с НДС)</t>
  </si>
  <si>
    <t>нд</t>
  </si>
  <si>
    <t>Строительство ВЛ-0,4 кВ по ул. Булатной  (утв. на 2019 год)</t>
  </si>
  <si>
    <t>Освоение капитальных вложений 2018  года, млн. рублей (без НДС)</t>
  </si>
  <si>
    <t>4.5</t>
  </si>
  <si>
    <t>4.6</t>
  </si>
  <si>
    <t>4</t>
  </si>
  <si>
    <t>Общество с ограниченной ответственностью "ИнвестГрадСтрой"</t>
  </si>
  <si>
    <t>Приложение № 1</t>
  </si>
  <si>
    <t>год</t>
  </si>
  <si>
    <t>Прочие инвестиционные проекты, всего, в том числе:</t>
  </si>
  <si>
    <t>1.6.1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</si>
  <si>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</si>
  <si>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</si>
  <si>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Форма 2. Отчет об исполнении плана освоения капитальных вложений по инвестиционным проектам инвестиционной программы</t>
  </si>
  <si>
    <t>Приложение № 2</t>
  </si>
  <si>
    <t>Оценка полной стоимости инвестиционного проекта в прогнозных ценах соответствующих лет, млн. рублей
(без НДС)</t>
  </si>
  <si>
    <t>Приказ Департамента тарифного регулирования Томской области от 27.10.2017 № 6-255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</si>
  <si>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</si>
  <si>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</si>
  <si>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Перенесено выполнение на 2019 год</t>
  </si>
  <si>
    <t>Приложение № 4</t>
  </si>
  <si>
    <t>Форма 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</t>
  </si>
  <si>
    <t>Квартал</t>
  </si>
  <si>
    <t>Форма 5. Отчет об исполнении плана ввода объектов инвестиционной деятельности (мощностей) в эксплуатацию</t>
  </si>
  <si>
    <t>Дата ввода объекта, дд.мм.гггг</t>
  </si>
  <si>
    <t>0  ед</t>
  </si>
  <si>
    <t>Форма 6. Отчет об исполнении плана вывода объектов инвестиционной деятельности (мощностей) из эксплуатации</t>
  </si>
  <si>
    <t>Приложение № 6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</si>
  <si>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</si>
  <si>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 (квартальный)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</si>
  <si>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</si>
  <si>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</si>
  <si>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</si>
  <si>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</si>
  <si>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</si>
  <si>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</si>
  <si>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</si>
  <si>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</si>
  <si>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</si>
  <si>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</si>
  <si>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</si>
  <si>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</si>
  <si>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</si>
  <si>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</si>
  <si>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</si>
  <si>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</si>
  <si>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</si>
  <si>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</si>
  <si>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</si>
  <si>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</si>
  <si>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</si>
  <si>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</si>
  <si>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</si>
  <si>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</si>
  <si>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</si>
  <si>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</si>
  <si>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</si>
  <si>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</si>
  <si>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Форма 9. Отчет об исполнении финансового плана субъекта электроэнергетики</t>
  </si>
  <si>
    <t>Томская область</t>
  </si>
  <si>
    <t>Приложение № 9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</si>
  <si>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</si>
  <si>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</si>
  <si>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</si>
  <si>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</si>
  <si>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</si>
  <si>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</si>
  <si>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</si>
  <si>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1.6.2</t>
  </si>
  <si>
    <t>Приобретение бригадного автомобиля</t>
  </si>
  <si>
    <t>J_0000000003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</si>
  <si>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</si>
  <si>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максимальной мощности присоединяемых потребителей электрической энергии (Sтп потр)</t>
  </si>
  <si>
    <t>1.1.</t>
  </si>
  <si>
    <t>Реконструкция, модернизация, техническое
перевооружение всего, в том числе:</t>
  </si>
  <si>
    <t>Реконструкция ТП-9, ТП-10</t>
  </si>
  <si>
    <t>L_0000000001</t>
  </si>
  <si>
    <t>Замена силового трансформатора ТП-5</t>
  </si>
  <si>
    <t>L_0000000002</t>
  </si>
  <si>
    <t>Замена силового трансформатора ТП-6</t>
  </si>
  <si>
    <t>L_0000000003</t>
  </si>
  <si>
    <t>Замена силового трансформатора ТП Л-19-41</t>
  </si>
  <si>
    <t>L_0000000004</t>
  </si>
  <si>
    <t>перенесено на 2023 год</t>
  </si>
  <si>
    <t>2023</t>
  </si>
  <si>
    <t>факт на 01.01. 2023 года</t>
  </si>
  <si>
    <t>факт 2022 года
(на 01.01.2023 года)</t>
  </si>
  <si>
    <t>Установка учетов с АСКУЭ на границе балансовой принадлежности с потребителями, запитанными от ВЛ-0,4кВ (в том числе програмное обеспечение и компьютерное оборудование)</t>
  </si>
  <si>
    <t>2024</t>
  </si>
  <si>
    <r>
      <t xml:space="preserve">за </t>
    </r>
    <r>
      <rPr>
        <b/>
        <sz val="7"/>
        <rFont val="Times New Roman"/>
        <family val="1"/>
      </rPr>
      <t xml:space="preserve"> 2023</t>
    </r>
    <r>
      <rPr>
        <sz val="7"/>
        <rFont val="Times New Roman"/>
        <family val="1"/>
      </rPr>
      <t xml:space="preserve"> год</t>
    </r>
  </si>
  <si>
    <t>Отчетный год 2023 год</t>
  </si>
  <si>
    <t>Приказ Департамента тарифного регулирования Томской области от 31.10.2019 № 6-348 (в редакции Приказ ДТР от 28.10.2022г. № 6-144)</t>
  </si>
  <si>
    <t>1.1.5</t>
  </si>
  <si>
    <t>Проектирование и строительство ПС 35 кВ ГПЗ-5 (новая)</t>
  </si>
  <si>
    <t>M_0000000001</t>
  </si>
  <si>
    <t>Утвержден источник финансирования без учета мнения ТСО</t>
  </si>
  <si>
    <t>Финансирование капитальных вложений года 2023, млн. рублей (с НДС)</t>
  </si>
  <si>
    <t>Отклонение от плана финансирования капитальных вложений года 2023</t>
  </si>
  <si>
    <t>Остаток финансирования капитальных вложений на 01.01. 2024 в прогнозных ценах соответствующих лет, млн. рублей (с НДС)</t>
  </si>
  <si>
    <t>Остаток финансирования капитальных вложений на 01.01. 2023 года в прогнозных ценах соответствующих лет, млн. рублей
(с НДС)</t>
  </si>
  <si>
    <t>Фактический объем финансирования капитальных вложений на 01.01. 2023 года,
млн. рублей
(с НДС)</t>
  </si>
  <si>
    <t>Перенос мероприятий с 2023 г. на 2024 год</t>
  </si>
  <si>
    <t>Фактический объем освоения капитальных вложений на 01.01. 2023 года в прогнозных ценах соответствующих лет, млн. рублей
(без НДС)</t>
  </si>
  <si>
    <t>Остаток освоения капитальных вложений на 01.01. 2023 года, млн. рублей
(без НДС)</t>
  </si>
  <si>
    <t>Освоение капитальных вложений 2023 года, млн. рублей (без НДС)</t>
  </si>
  <si>
    <t>активов к бухгалтерскому учету в 2023 год</t>
  </si>
  <si>
    <t>Отклонение от плана ввода основных средств 2023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</si>
  <si>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</si>
  <si>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>Отклонения от плановых показателей 2023 года</t>
  </si>
  <si>
    <t>6  ед</t>
  </si>
  <si>
    <t>Ввод объектов инвестиционной деятельности (мощностей) в эксплуатацию в 2023 год</t>
  </si>
  <si>
    <t>Вывод объектов инвестиционной деятельности (мощностей) из эксплуатации в 2023 году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</si>
  <si>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2023 года</t>
  </si>
  <si>
    <t>факт на 01.01. 2024 года</t>
  </si>
  <si>
    <t>факт 2023 года
(на 01.01.2024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</si>
</sst>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_-* #,##0.0\ _₽_-;\-* #,##0.0\ _₽_-;_-* &quot;-&quot;??\ _₽_-;_-@_-"/>
    <numFmt numFmtId="185" formatCode="_-* #,##0\ _₽_-;\-* #,##0\ _₽_-;_-* &quot;-&quot;??\ _₽_-;_-@_-"/>
    <numFmt numFmtId="186" formatCode="#,##0.00_ ;\-#,##0.00\ "/>
    <numFmt numFmtId="187" formatCode="_-* #,##0.000\ _₽_-;\-* #,##0.000\ _₽_-;_-* &quot;-&quot;???\ _₽_-;_-@_-"/>
    <numFmt numFmtId="188" formatCode="0.00000000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3" fontId="45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2" fillId="5" borderId="10" xfId="54" applyNumberFormat="1" applyFont="1" applyFill="1" applyBorder="1" applyAlignment="1">
      <alignment horizontal="center" vertical="center"/>
      <protection/>
    </xf>
    <xf numFmtId="49" fontId="62" fillId="0" borderId="10" xfId="54" applyNumberFormat="1" applyFont="1" applyFill="1" applyBorder="1" applyAlignment="1">
      <alignment horizontal="center" vertical="center"/>
      <protection/>
    </xf>
    <xf numFmtId="49" fontId="62" fillId="2" borderId="10" xfId="54" applyNumberFormat="1" applyFont="1" applyFill="1" applyBorder="1" applyAlignment="1">
      <alignment horizontal="center" vertical="center"/>
      <protection/>
    </xf>
    <xf numFmtId="49" fontId="63" fillId="0" borderId="10" xfId="54" applyNumberFormat="1" applyFont="1" applyFill="1" applyBorder="1" applyAlignment="1">
      <alignment horizontal="center" vertical="center"/>
      <protection/>
    </xf>
    <xf numFmtId="49" fontId="63" fillId="2" borderId="10" xfId="54" applyNumberFormat="1" applyFont="1" applyFill="1" applyBorder="1" applyAlignment="1">
      <alignment horizontal="center" vertical="center"/>
      <protection/>
    </xf>
    <xf numFmtId="49" fontId="63" fillId="33" borderId="10" xfId="54" applyNumberFormat="1" applyFont="1" applyFill="1" applyBorder="1" applyAlignment="1">
      <alignment horizontal="center" vertical="center"/>
      <protection/>
    </xf>
    <xf numFmtId="49" fontId="63" fillId="31" borderId="10" xfId="54" applyNumberFormat="1" applyFont="1" applyFill="1" applyBorder="1" applyAlignment="1">
      <alignment horizontal="center" vertical="center"/>
      <protection/>
    </xf>
    <xf numFmtId="49" fontId="63" fillId="34" borderId="10" xfId="54" applyNumberFormat="1" applyFont="1" applyFill="1" applyBorder="1" applyAlignment="1">
      <alignment horizontal="center" vertical="center"/>
      <protection/>
    </xf>
    <xf numFmtId="0" fontId="62" fillId="5" borderId="10" xfId="54" applyFont="1" applyFill="1" applyBorder="1" applyAlignment="1">
      <alignment horizontal="center" vertical="center" wrapText="1"/>
      <protection/>
    </xf>
    <xf numFmtId="0" fontId="62" fillId="0" borderId="10" xfId="54" applyFont="1" applyFill="1" applyBorder="1" applyAlignment="1">
      <alignment horizontal="center" vertical="center" wrapText="1"/>
      <protection/>
    </xf>
    <xf numFmtId="0" fontId="62" fillId="2" borderId="10" xfId="54" applyFont="1" applyFill="1" applyBorder="1" applyAlignment="1">
      <alignment horizontal="center" vertical="center" wrapText="1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0" fontId="63" fillId="2" borderId="10" xfId="54" applyFont="1" applyFill="1" applyBorder="1" applyAlignment="1">
      <alignment horizontal="center" vertical="center" wrapText="1"/>
      <protection/>
    </xf>
    <xf numFmtId="0" fontId="63" fillId="33" borderId="10" xfId="54" applyFont="1" applyFill="1" applyBorder="1" applyAlignment="1">
      <alignment horizontal="center" vertical="center" wrapText="1"/>
      <protection/>
    </xf>
    <xf numFmtId="0" fontId="63" fillId="31" borderId="10" xfId="54" applyFont="1" applyFill="1" applyBorder="1" applyAlignment="1">
      <alignment horizontal="center" vertical="center" wrapText="1"/>
      <protection/>
    </xf>
    <xf numFmtId="0" fontId="63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8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64" fillId="5" borderId="10" xfId="54" applyNumberFormat="1" applyFont="1" applyFill="1" applyBorder="1" applyAlignment="1">
      <alignment horizontal="center" vertical="center"/>
      <protection/>
    </xf>
    <xf numFmtId="0" fontId="64" fillId="5" borderId="10" xfId="54" applyFont="1" applyFill="1" applyBorder="1" applyAlignment="1">
      <alignment horizontal="center" vertical="center" wrapText="1"/>
      <protection/>
    </xf>
    <xf numFmtId="0" fontId="5" fillId="5" borderId="10" xfId="0" applyNumberFormat="1" applyFont="1" applyFill="1" applyBorder="1" applyAlignment="1">
      <alignment horizontal="center" vertical="center" wrapText="1"/>
    </xf>
    <xf numFmtId="49" fontId="64" fillId="2" borderId="10" xfId="54" applyNumberFormat="1" applyFont="1" applyFill="1" applyBorder="1" applyAlignment="1">
      <alignment horizontal="center" vertical="center"/>
      <protection/>
    </xf>
    <xf numFmtId="0" fontId="64" fillId="2" borderId="10" xfId="54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 wrapText="1"/>
    </xf>
    <xf numFmtId="49" fontId="64" fillId="0" borderId="10" xfId="54" applyNumberFormat="1" applyFont="1" applyFill="1" applyBorder="1" applyAlignment="1">
      <alignment horizontal="center" vertical="center"/>
      <protection/>
    </xf>
    <xf numFmtId="0" fontId="64" fillId="0" borderId="10" xfId="54" applyFont="1" applyFill="1" applyBorder="1" applyAlignment="1">
      <alignment horizontal="center" vertical="center" wrapText="1"/>
      <protection/>
    </xf>
    <xf numFmtId="49" fontId="65" fillId="0" borderId="10" xfId="54" applyNumberFormat="1" applyFont="1" applyFill="1" applyBorder="1" applyAlignment="1">
      <alignment horizontal="center" vertical="center"/>
      <protection/>
    </xf>
    <xf numFmtId="0" fontId="65" fillId="0" borderId="10" xfId="54" applyFont="1" applyFill="1" applyBorder="1" applyAlignment="1">
      <alignment horizontal="center" vertical="center" wrapText="1"/>
      <protection/>
    </xf>
    <xf numFmtId="49" fontId="65" fillId="2" borderId="10" xfId="54" applyNumberFormat="1" applyFont="1" applyFill="1" applyBorder="1" applyAlignment="1">
      <alignment horizontal="center" vertical="center"/>
      <protection/>
    </xf>
    <xf numFmtId="0" fontId="65" fillId="2" borderId="10" xfId="54" applyFont="1" applyFill="1" applyBorder="1" applyAlignment="1">
      <alignment horizontal="center" vertical="center" wrapText="1"/>
      <protection/>
    </xf>
    <xf numFmtId="49" fontId="65" fillId="33" borderId="10" xfId="54" applyNumberFormat="1" applyFont="1" applyFill="1" applyBorder="1" applyAlignment="1">
      <alignment horizontal="center" vertical="center"/>
      <protection/>
    </xf>
    <xf numFmtId="0" fontId="65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5" fillId="31" borderId="10" xfId="54" applyNumberFormat="1" applyFont="1" applyFill="1" applyBorder="1" applyAlignment="1">
      <alignment horizontal="center" vertical="center"/>
      <protection/>
    </xf>
    <xf numFmtId="0" fontId="65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5" fillId="34" borderId="10" xfId="54" applyNumberFormat="1" applyFont="1" applyFill="1" applyBorder="1" applyAlignment="1">
      <alignment horizontal="center" vertical="center"/>
      <protection/>
    </xf>
    <xf numFmtId="0" fontId="65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171" fontId="17" fillId="0" borderId="10" xfId="66" applyFont="1" applyFill="1" applyBorder="1" applyAlignment="1">
      <alignment horizontal="center" vertical="center" wrapText="1"/>
    </xf>
    <xf numFmtId="49" fontId="66" fillId="5" borderId="10" xfId="54" applyNumberFormat="1" applyFont="1" applyFill="1" applyBorder="1" applyAlignment="1">
      <alignment horizontal="center" vertical="center"/>
      <protection/>
    </xf>
    <xf numFmtId="0" fontId="66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left"/>
    </xf>
    <xf numFmtId="2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/>
    </xf>
    <xf numFmtId="2" fontId="1" fillId="5" borderId="10" xfId="66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2" borderId="10" xfId="66" applyNumberFormat="1" applyFont="1" applyFill="1" applyBorder="1" applyAlignment="1">
      <alignment horizontal="center" vertical="center"/>
    </xf>
    <xf numFmtId="2" fontId="8" fillId="2" borderId="10" xfId="66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0" borderId="10" xfId="66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86" fontId="1" fillId="5" borderId="10" xfId="66" applyNumberFormat="1" applyFont="1" applyFill="1" applyBorder="1" applyAlignment="1">
      <alignment horizontal="center" vertical="center" wrapText="1"/>
    </xf>
    <xf numFmtId="186" fontId="17" fillId="0" borderId="10" xfId="66" applyNumberFormat="1" applyFont="1" applyFill="1" applyBorder="1" applyAlignment="1">
      <alignment horizontal="center" vertical="center" wrapText="1"/>
    </xf>
    <xf numFmtId="171" fontId="1" fillId="5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2" fontId="8" fillId="5" borderId="1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vertical="top"/>
    </xf>
    <xf numFmtId="0" fontId="16" fillId="0" borderId="25" xfId="0" applyNumberFormat="1" applyFont="1" applyBorder="1" applyAlignment="1">
      <alignment/>
    </xf>
    <xf numFmtId="0" fontId="11" fillId="0" borderId="3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vertical="top"/>
    </xf>
    <xf numFmtId="18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171" fontId="13" fillId="0" borderId="10" xfId="66" applyFont="1" applyBorder="1" applyAlignment="1">
      <alignment horizontal="center" vertical="center" wrapText="1"/>
    </xf>
    <xf numFmtId="9" fontId="17" fillId="0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8" fillId="2" borderId="10" xfId="63" applyFont="1" applyFill="1" applyBorder="1" applyAlignment="1">
      <alignment horizontal="center" vertical="center"/>
    </xf>
    <xf numFmtId="9" fontId="1" fillId="5" borderId="10" xfId="63" applyFont="1" applyFill="1" applyBorder="1" applyAlignment="1">
      <alignment horizontal="center" vertical="center"/>
    </xf>
    <xf numFmtId="9" fontId="8" fillId="2" borderId="10" xfId="63" applyFont="1" applyFill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11" fillId="0" borderId="3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49" fontId="14" fillId="0" borderId="25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wrapText="1"/>
    </xf>
    <xf numFmtId="0" fontId="4" fillId="0" borderId="30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6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6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6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49" fontId="6" fillId="0" borderId="25" xfId="0" applyNumberFormat="1" applyFont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3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6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6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 indent="3"/>
    </xf>
    <xf numFmtId="0" fontId="5" fillId="0" borderId="30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3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9" fontId="5" fillId="5" borderId="10" xfId="63" applyFont="1" applyFill="1" applyBorder="1" applyAlignment="1">
      <alignment horizontal="center" vertical="center" wrapText="1"/>
    </xf>
    <xf numFmtId="9" fontId="5" fillId="0" borderId="10" xfId="63" applyFont="1" applyBorder="1" applyAlignment="1">
      <alignment horizontal="center" vertical="center" wrapText="1"/>
    </xf>
    <xf numFmtId="9" fontId="5" fillId="2" borderId="10" xfId="63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320&#1087;&#1088;%204.20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320&#1087;&#1088;%204.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320&#1087;&#1088;%204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31">
          <cell r="D31">
            <v>3.829</v>
          </cell>
        </row>
      </sheetData>
      <sheetData sheetId="2">
        <row r="22">
          <cell r="D22">
            <v>0.862</v>
          </cell>
        </row>
        <row r="31">
          <cell r="G31">
            <v>3.191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36">
          <cell r="E36">
            <v>1.8505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27">
          <cell r="E27">
            <v>0.3876</v>
          </cell>
        </row>
      </sheetData>
      <sheetData sheetId="2">
        <row r="24">
          <cell r="G24">
            <v>232.68</v>
          </cell>
        </row>
        <row r="37">
          <cell r="E37">
            <v>1.5420833333333335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70" zoomScaleSheetLayoutView="70" zoomScalePageLayoutView="0" workbookViewId="0" topLeftCell="A1">
      <selection activeCell="R14" sqref="R14:R18"/>
    </sheetView>
  </sheetViews>
  <sheetFormatPr defaultColWidth="9.00390625" defaultRowHeight="12.75" outlineLevelRow="1"/>
  <cols>
    <col min="1" max="1" width="7.125" style="1" customWidth="1"/>
    <col min="2" max="2" width="46.00390625" style="1" customWidth="1"/>
    <col min="3" max="7" width="12.00390625" style="1" customWidth="1"/>
    <col min="8" max="8" width="9.625" style="1" bestFit="1" customWidth="1"/>
    <col min="9" max="10" width="7.75390625" style="1" customWidth="1"/>
    <col min="11" max="11" width="8.25390625" style="1" customWidth="1"/>
    <col min="12" max="12" width="9.75390625" style="1" customWidth="1"/>
    <col min="13" max="13" width="9.125" style="1" customWidth="1"/>
    <col min="14" max="15" width="7.75390625" style="1" customWidth="1"/>
    <col min="16" max="16" width="9.625" style="1" customWidth="1"/>
    <col min="17" max="17" width="10.00390625" style="1" customWidth="1"/>
    <col min="18" max="18" width="12.00390625" style="1" customWidth="1"/>
    <col min="19" max="19" width="8.125" style="1" customWidth="1"/>
    <col min="20" max="20" width="7.875" style="1" customWidth="1"/>
    <col min="21" max="21" width="9.00390625" style="1" customWidth="1"/>
    <col min="22" max="22" width="8.25390625" style="1" customWidth="1"/>
    <col min="23" max="23" width="7.875" style="1" customWidth="1"/>
    <col min="24" max="24" width="7.625" style="1" bestFit="1" customWidth="1"/>
    <col min="25" max="25" width="6.75390625" style="1" customWidth="1"/>
    <col min="26" max="26" width="8.875" style="1" customWidth="1"/>
    <col min="27" max="27" width="9.625" style="1" customWidth="1"/>
    <col min="28" max="28" width="8.625" style="1" customWidth="1"/>
    <col min="29" max="29" width="28.00390625" style="1" customWidth="1"/>
    <col min="30" max="16384" width="9.125" style="1" customWidth="1"/>
  </cols>
  <sheetData>
    <row r="1" s="2" customFormat="1" ht="11.25">
      <c r="AC1" s="47" t="s">
        <v>717</v>
      </c>
    </row>
    <row r="2" spans="21:29" s="2" customFormat="1" ht="24" customHeight="1">
      <c r="U2" s="48"/>
      <c r="V2" s="48"/>
      <c r="W2" s="48"/>
      <c r="X2" s="48"/>
      <c r="Y2" s="48"/>
      <c r="Z2" s="48"/>
      <c r="AA2" s="275" t="s">
        <v>3</v>
      </c>
      <c r="AB2" s="275"/>
      <c r="AC2" s="275"/>
    </row>
    <row r="3" spans="1:29" s="3" customFormat="1" ht="12" customHeight="1">
      <c r="A3" s="276" t="s">
        <v>722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</row>
    <row r="4" spans="12:18" s="3" customFormat="1" ht="12">
      <c r="L4" s="4" t="s">
        <v>555</v>
      </c>
      <c r="M4" s="277" t="s">
        <v>718</v>
      </c>
      <c r="N4" s="278"/>
      <c r="P4" s="277" t="s">
        <v>794</v>
      </c>
      <c r="Q4" s="278"/>
      <c r="R4" s="197"/>
    </row>
    <row r="5" ht="11.25" customHeight="1"/>
    <row r="6" spans="12:23" s="3" customFormat="1" ht="14.25">
      <c r="L6" s="4" t="s">
        <v>558</v>
      </c>
      <c r="M6" s="279" t="str">
        <f>'Ф10'!G6</f>
        <v>Общество с ограниченной ответственностью "ИнвестГрадСтрой"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</row>
    <row r="7" spans="13:23" s="2" customFormat="1" ht="12.75" customHeight="1">
      <c r="M7" s="280" t="s">
        <v>4</v>
      </c>
      <c r="N7" s="280"/>
      <c r="O7" s="280"/>
      <c r="P7" s="280"/>
      <c r="Q7" s="280"/>
      <c r="R7" s="280"/>
      <c r="S7" s="280"/>
      <c r="T7" s="280"/>
      <c r="U7" s="280"/>
      <c r="V7" s="280"/>
      <c r="W7" s="280"/>
    </row>
    <row r="8" ht="11.25" customHeight="1"/>
    <row r="9" spans="15:19" s="3" customFormat="1" ht="12">
      <c r="O9" s="4" t="s">
        <v>559</v>
      </c>
      <c r="P9" s="277" t="s">
        <v>798</v>
      </c>
      <c r="Q9" s="278"/>
      <c r="R9" s="197"/>
      <c r="S9" s="3" t="s">
        <v>5</v>
      </c>
    </row>
    <row r="10" ht="11.25" customHeight="1"/>
    <row r="11" spans="14:27" s="3" customFormat="1" ht="14.25">
      <c r="N11" s="4" t="s">
        <v>560</v>
      </c>
      <c r="O11" s="143" t="s">
        <v>801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6"/>
      <c r="Z11" s="146"/>
      <c r="AA11" s="146"/>
    </row>
    <row r="12" spans="15:24" s="2" customFormat="1" ht="12.75" customHeight="1">
      <c r="O12" s="145" t="s">
        <v>6</v>
      </c>
      <c r="P12" s="145"/>
      <c r="Q12" s="145"/>
      <c r="R12" s="145"/>
      <c r="S12" s="145"/>
      <c r="T12" s="145"/>
      <c r="U12" s="145"/>
      <c r="V12" s="145"/>
      <c r="W12" s="145"/>
      <c r="X12" s="145"/>
    </row>
    <row r="13" ht="11.25" customHeight="1"/>
    <row r="14" spans="1:29" s="2" customFormat="1" ht="15" customHeight="1">
      <c r="A14" s="272" t="s">
        <v>561</v>
      </c>
      <c r="B14" s="272" t="s">
        <v>562</v>
      </c>
      <c r="C14" s="272" t="s">
        <v>563</v>
      </c>
      <c r="D14" s="269" t="s">
        <v>564</v>
      </c>
      <c r="E14" s="269" t="s">
        <v>721</v>
      </c>
      <c r="F14" s="269" t="s">
        <v>810</v>
      </c>
      <c r="G14" s="269" t="s">
        <v>809</v>
      </c>
      <c r="H14" s="281" t="s">
        <v>806</v>
      </c>
      <c r="I14" s="281"/>
      <c r="J14" s="281"/>
      <c r="K14" s="281"/>
      <c r="L14" s="281"/>
      <c r="M14" s="281"/>
      <c r="N14" s="281"/>
      <c r="O14" s="281"/>
      <c r="P14" s="281"/>
      <c r="Q14" s="282"/>
      <c r="R14" s="272" t="s">
        <v>808</v>
      </c>
      <c r="S14" s="269" t="s">
        <v>807</v>
      </c>
      <c r="T14" s="283"/>
      <c r="U14" s="283"/>
      <c r="V14" s="283"/>
      <c r="W14" s="283"/>
      <c r="X14" s="283"/>
      <c r="Y14" s="283"/>
      <c r="Z14" s="283"/>
      <c r="AA14" s="283"/>
      <c r="AB14" s="284"/>
      <c r="AC14" s="272" t="s">
        <v>567</v>
      </c>
    </row>
    <row r="15" spans="1:29" s="2" customFormat="1" ht="15" customHeight="1">
      <c r="A15" s="273"/>
      <c r="B15" s="273"/>
      <c r="C15" s="273"/>
      <c r="D15" s="270"/>
      <c r="E15" s="270"/>
      <c r="F15" s="270"/>
      <c r="G15" s="270"/>
      <c r="H15" s="289"/>
      <c r="I15" s="281"/>
      <c r="J15" s="281"/>
      <c r="K15" s="281"/>
      <c r="L15" s="281"/>
      <c r="M15" s="281"/>
      <c r="N15" s="281"/>
      <c r="O15" s="281"/>
      <c r="P15" s="281"/>
      <c r="Q15" s="282"/>
      <c r="R15" s="273"/>
      <c r="S15" s="271"/>
      <c r="T15" s="285"/>
      <c r="U15" s="285"/>
      <c r="V15" s="285"/>
      <c r="W15" s="285"/>
      <c r="X15" s="285"/>
      <c r="Y15" s="285"/>
      <c r="Z15" s="285"/>
      <c r="AA15" s="285"/>
      <c r="AB15" s="286"/>
      <c r="AC15" s="273"/>
    </row>
    <row r="16" spans="1:29" s="2" customFormat="1" ht="15" customHeight="1">
      <c r="A16" s="273"/>
      <c r="B16" s="273"/>
      <c r="C16" s="273"/>
      <c r="D16" s="270"/>
      <c r="E16" s="270"/>
      <c r="F16" s="270"/>
      <c r="G16" s="270"/>
      <c r="H16" s="289" t="s">
        <v>0</v>
      </c>
      <c r="I16" s="281"/>
      <c r="J16" s="281"/>
      <c r="K16" s="281"/>
      <c r="L16" s="282"/>
      <c r="M16" s="289" t="s">
        <v>1</v>
      </c>
      <c r="N16" s="281"/>
      <c r="O16" s="281"/>
      <c r="P16" s="281"/>
      <c r="Q16" s="282"/>
      <c r="R16" s="273"/>
      <c r="S16" s="290" t="s">
        <v>575</v>
      </c>
      <c r="T16" s="290"/>
      <c r="U16" s="290" t="s">
        <v>576</v>
      </c>
      <c r="V16" s="290"/>
      <c r="W16" s="290" t="s">
        <v>577</v>
      </c>
      <c r="X16" s="290"/>
      <c r="Y16" s="290" t="s">
        <v>578</v>
      </c>
      <c r="Z16" s="290"/>
      <c r="AA16" s="290" t="s">
        <v>579</v>
      </c>
      <c r="AB16" s="290"/>
      <c r="AC16" s="273"/>
    </row>
    <row r="17" spans="1:29" s="2" customFormat="1" ht="111.75" customHeight="1">
      <c r="A17" s="273"/>
      <c r="B17" s="273"/>
      <c r="C17" s="273"/>
      <c r="D17" s="270"/>
      <c r="E17" s="270"/>
      <c r="F17" s="270"/>
      <c r="G17" s="270"/>
      <c r="H17" s="287" t="s">
        <v>575</v>
      </c>
      <c r="I17" s="287" t="s">
        <v>576</v>
      </c>
      <c r="J17" s="287" t="s">
        <v>577</v>
      </c>
      <c r="K17" s="287" t="s">
        <v>578</v>
      </c>
      <c r="L17" s="287" t="s">
        <v>580</v>
      </c>
      <c r="M17" s="287" t="s">
        <v>581</v>
      </c>
      <c r="N17" s="287" t="s">
        <v>576</v>
      </c>
      <c r="O17" s="287" t="s">
        <v>577</v>
      </c>
      <c r="P17" s="287" t="s">
        <v>578</v>
      </c>
      <c r="Q17" s="287" t="s">
        <v>580</v>
      </c>
      <c r="R17" s="273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73"/>
    </row>
    <row r="18" spans="1:29" s="2" customFormat="1" ht="40.5" customHeight="1">
      <c r="A18" s="274"/>
      <c r="B18" s="274"/>
      <c r="C18" s="274"/>
      <c r="D18" s="271"/>
      <c r="E18" s="271"/>
      <c r="F18" s="271"/>
      <c r="G18" s="271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74"/>
      <c r="S18" s="51" t="s">
        <v>573</v>
      </c>
      <c r="T18" s="51" t="s">
        <v>2</v>
      </c>
      <c r="U18" s="51" t="s">
        <v>573</v>
      </c>
      <c r="V18" s="51" t="s">
        <v>2</v>
      </c>
      <c r="W18" s="51" t="s">
        <v>573</v>
      </c>
      <c r="X18" s="51" t="s">
        <v>2</v>
      </c>
      <c r="Y18" s="51" t="s">
        <v>573</v>
      </c>
      <c r="Z18" s="51" t="s">
        <v>2</v>
      </c>
      <c r="AA18" s="51" t="s">
        <v>573</v>
      </c>
      <c r="AB18" s="51" t="s">
        <v>2</v>
      </c>
      <c r="AC18" s="274"/>
    </row>
    <row r="19" spans="1:29" s="2" customFormat="1" ht="11.25">
      <c r="A19" s="52">
        <v>1</v>
      </c>
      <c r="B19" s="52">
        <v>2</v>
      </c>
      <c r="C19" s="52">
        <v>3</v>
      </c>
      <c r="D19" s="52">
        <f>C19+1</f>
        <v>4</v>
      </c>
      <c r="E19" s="52">
        <f aca="true" t="shared" si="0" ref="E19:AC19">D19+1</f>
        <v>5</v>
      </c>
      <c r="F19" s="52">
        <f t="shared" si="0"/>
        <v>6</v>
      </c>
      <c r="G19" s="52">
        <f t="shared" si="0"/>
        <v>7</v>
      </c>
      <c r="H19" s="52">
        <f t="shared" si="0"/>
        <v>8</v>
      </c>
      <c r="I19" s="52">
        <f t="shared" si="0"/>
        <v>9</v>
      </c>
      <c r="J19" s="52">
        <f t="shared" si="0"/>
        <v>10</v>
      </c>
      <c r="K19" s="52">
        <f t="shared" si="0"/>
        <v>11</v>
      </c>
      <c r="L19" s="52">
        <f t="shared" si="0"/>
        <v>12</v>
      </c>
      <c r="M19" s="52">
        <f t="shared" si="0"/>
        <v>13</v>
      </c>
      <c r="N19" s="52">
        <f t="shared" si="0"/>
        <v>14</v>
      </c>
      <c r="O19" s="52">
        <f t="shared" si="0"/>
        <v>15</v>
      </c>
      <c r="P19" s="52">
        <f t="shared" si="0"/>
        <v>16</v>
      </c>
      <c r="Q19" s="52">
        <f t="shared" si="0"/>
        <v>17</v>
      </c>
      <c r="R19" s="52">
        <f t="shared" si="0"/>
        <v>18</v>
      </c>
      <c r="S19" s="52">
        <f t="shared" si="0"/>
        <v>19</v>
      </c>
      <c r="T19" s="52">
        <f t="shared" si="0"/>
        <v>20</v>
      </c>
      <c r="U19" s="52">
        <f t="shared" si="0"/>
        <v>21</v>
      </c>
      <c r="V19" s="52">
        <f t="shared" si="0"/>
        <v>22</v>
      </c>
      <c r="W19" s="52">
        <f t="shared" si="0"/>
        <v>23</v>
      </c>
      <c r="X19" s="52">
        <f t="shared" si="0"/>
        <v>24</v>
      </c>
      <c r="Y19" s="52">
        <f t="shared" si="0"/>
        <v>25</v>
      </c>
      <c r="Z19" s="52">
        <f t="shared" si="0"/>
        <v>26</v>
      </c>
      <c r="AA19" s="52">
        <f t="shared" si="0"/>
        <v>27</v>
      </c>
      <c r="AB19" s="52">
        <f t="shared" si="0"/>
        <v>28</v>
      </c>
      <c r="AC19" s="52">
        <f t="shared" si="0"/>
        <v>29</v>
      </c>
    </row>
    <row r="20" spans="1:29" s="207" customFormat="1" ht="31.5">
      <c r="A20" s="203" t="s">
        <v>667</v>
      </c>
      <c r="B20" s="204" t="s">
        <v>574</v>
      </c>
      <c r="C20" s="205" t="s">
        <v>710</v>
      </c>
      <c r="D20" s="206">
        <f>D27+D32+D21</f>
        <v>293.683</v>
      </c>
      <c r="E20" s="206" t="s">
        <v>710</v>
      </c>
      <c r="F20" s="224">
        <f aca="true" t="shared" si="1" ref="F20:S20">F27+F32+F21</f>
        <v>6.378293827195067</v>
      </c>
      <c r="G20" s="208">
        <f t="shared" si="1"/>
        <v>287.7234</v>
      </c>
      <c r="H20" s="209">
        <f t="shared" si="1"/>
        <v>11.719</v>
      </c>
      <c r="I20" s="209">
        <f t="shared" si="1"/>
        <v>0</v>
      </c>
      <c r="J20" s="209">
        <f t="shared" si="1"/>
        <v>0</v>
      </c>
      <c r="K20" s="209">
        <f t="shared" si="1"/>
        <v>0.199</v>
      </c>
      <c r="L20" s="209">
        <f t="shared" si="1"/>
        <v>11.52</v>
      </c>
      <c r="M20" s="209">
        <f t="shared" si="1"/>
        <v>0</v>
      </c>
      <c r="N20" s="209">
        <f t="shared" si="1"/>
        <v>0</v>
      </c>
      <c r="O20" s="209">
        <f t="shared" si="1"/>
        <v>0</v>
      </c>
      <c r="P20" s="209">
        <f t="shared" si="1"/>
        <v>0</v>
      </c>
      <c r="Q20" s="209">
        <f t="shared" si="1"/>
        <v>0</v>
      </c>
      <c r="R20" s="210">
        <f t="shared" si="1"/>
        <v>287.7234</v>
      </c>
      <c r="S20" s="211">
        <f t="shared" si="1"/>
        <v>-11.719</v>
      </c>
      <c r="T20" s="267">
        <f>S20/H20</f>
        <v>-1</v>
      </c>
      <c r="U20" s="209">
        <f>U27+U32+U21</f>
        <v>0</v>
      </c>
      <c r="V20" s="209">
        <v>0</v>
      </c>
      <c r="W20" s="209">
        <f>W27+W32+W21</f>
        <v>0</v>
      </c>
      <c r="X20" s="209">
        <v>0</v>
      </c>
      <c r="Y20" s="211">
        <f>Y27+Y32+Y21</f>
        <v>-0.199</v>
      </c>
      <c r="Z20" s="267">
        <f>Y20/K20</f>
        <v>-1</v>
      </c>
      <c r="AA20" s="211">
        <f>AA21</f>
        <v>-11.52</v>
      </c>
      <c r="AB20" s="267">
        <f>AB21</f>
        <v>-1</v>
      </c>
      <c r="AC20" s="99" t="s">
        <v>710</v>
      </c>
    </row>
    <row r="21" spans="1:29" s="122" customFormat="1" ht="47.25">
      <c r="A21" s="189" t="s">
        <v>783</v>
      </c>
      <c r="B21" s="190" t="s">
        <v>784</v>
      </c>
      <c r="C21" s="190" t="s">
        <v>710</v>
      </c>
      <c r="D21" s="202">
        <f>D22+D23+D24+D25+D26</f>
        <v>285.305</v>
      </c>
      <c r="E21" s="202" t="s">
        <v>710</v>
      </c>
      <c r="F21" s="225">
        <v>0</v>
      </c>
      <c r="G21" s="212">
        <f>D21</f>
        <v>285.305</v>
      </c>
      <c r="H21" s="213">
        <f>H26</f>
        <v>11.52</v>
      </c>
      <c r="I21" s="214">
        <v>0</v>
      </c>
      <c r="J21" s="214">
        <v>0</v>
      </c>
      <c r="K21" s="214">
        <v>0</v>
      </c>
      <c r="L21" s="214">
        <f>L26</f>
        <v>11.52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f aca="true" t="shared" si="2" ref="R21:R26">G21</f>
        <v>285.305</v>
      </c>
      <c r="S21" s="214">
        <f>-H21</f>
        <v>-11.52</v>
      </c>
      <c r="T21" s="266">
        <f>-1</f>
        <v>-1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f>AA26</f>
        <v>-11.52</v>
      </c>
      <c r="AB21" s="266">
        <f>AB26</f>
        <v>-1</v>
      </c>
      <c r="AC21" s="99" t="s">
        <v>710</v>
      </c>
    </row>
    <row r="22" spans="1:29" s="121" customFormat="1" ht="35.25" customHeight="1">
      <c r="A22" s="189" t="s">
        <v>22</v>
      </c>
      <c r="B22" s="190" t="s">
        <v>785</v>
      </c>
      <c r="C22" s="190" t="s">
        <v>786</v>
      </c>
      <c r="D22" s="202">
        <v>3.6</v>
      </c>
      <c r="E22" s="202" t="s">
        <v>710</v>
      </c>
      <c r="F22" s="225">
        <v>0</v>
      </c>
      <c r="G22" s="212">
        <f>D22</f>
        <v>3.6</v>
      </c>
      <c r="H22" s="214">
        <f>K22</f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f t="shared" si="2"/>
        <v>3.6</v>
      </c>
      <c r="S22" s="214">
        <v>0</v>
      </c>
      <c r="T22" s="266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0</v>
      </c>
      <c r="AA22" s="214">
        <v>0</v>
      </c>
      <c r="AB22" s="214">
        <v>0</v>
      </c>
      <c r="AC22" s="99" t="s">
        <v>710</v>
      </c>
    </row>
    <row r="23" spans="1:29" ht="46.5" customHeight="1">
      <c r="A23" s="189" t="s">
        <v>24</v>
      </c>
      <c r="B23" s="190" t="s">
        <v>787</v>
      </c>
      <c r="C23" s="190" t="s">
        <v>788</v>
      </c>
      <c r="D23" s="202">
        <v>0.945</v>
      </c>
      <c r="E23" s="202" t="s">
        <v>710</v>
      </c>
      <c r="F23" s="225">
        <v>0</v>
      </c>
      <c r="G23" s="212">
        <f>D23</f>
        <v>0.945</v>
      </c>
      <c r="H23" s="214">
        <f>K23</f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f t="shared" si="2"/>
        <v>0.945</v>
      </c>
      <c r="S23" s="214">
        <v>0</v>
      </c>
      <c r="T23" s="266">
        <v>0</v>
      </c>
      <c r="U23" s="214">
        <v>0</v>
      </c>
      <c r="V23" s="214">
        <v>0</v>
      </c>
      <c r="W23" s="214">
        <v>0</v>
      </c>
      <c r="X23" s="214">
        <v>0</v>
      </c>
      <c r="Y23" s="214">
        <v>0</v>
      </c>
      <c r="Z23" s="214">
        <v>0</v>
      </c>
      <c r="AA23" s="214">
        <v>0</v>
      </c>
      <c r="AB23" s="214">
        <v>0</v>
      </c>
      <c r="AC23" s="99" t="s">
        <v>710</v>
      </c>
    </row>
    <row r="24" spans="1:29" ht="30.75" customHeight="1">
      <c r="A24" s="189" t="s">
        <v>26</v>
      </c>
      <c r="B24" s="190" t="s">
        <v>789</v>
      </c>
      <c r="C24" s="190" t="s">
        <v>790</v>
      </c>
      <c r="D24" s="202">
        <v>1.18</v>
      </c>
      <c r="E24" s="202" t="s">
        <v>710</v>
      </c>
      <c r="F24" s="225">
        <v>0</v>
      </c>
      <c r="G24" s="212">
        <f>D24</f>
        <v>1.18</v>
      </c>
      <c r="H24" s="214">
        <f>K24</f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f t="shared" si="2"/>
        <v>1.18</v>
      </c>
      <c r="S24" s="214">
        <v>0</v>
      </c>
      <c r="T24" s="266">
        <v>0</v>
      </c>
      <c r="U24" s="214">
        <v>0</v>
      </c>
      <c r="V24" s="214">
        <v>0</v>
      </c>
      <c r="W24" s="214">
        <v>0</v>
      </c>
      <c r="X24" s="214">
        <v>0</v>
      </c>
      <c r="Y24" s="214">
        <v>0</v>
      </c>
      <c r="Z24" s="214">
        <v>0</v>
      </c>
      <c r="AA24" s="214">
        <v>0</v>
      </c>
      <c r="AB24" s="214">
        <v>0</v>
      </c>
      <c r="AC24" s="99" t="s">
        <v>710</v>
      </c>
    </row>
    <row r="25" spans="1:29" ht="30" customHeight="1">
      <c r="A25" s="189" t="s">
        <v>698</v>
      </c>
      <c r="B25" s="190" t="s">
        <v>791</v>
      </c>
      <c r="C25" s="190" t="s">
        <v>792</v>
      </c>
      <c r="D25" s="202">
        <v>0.36</v>
      </c>
      <c r="E25" s="202" t="s">
        <v>710</v>
      </c>
      <c r="F25" s="225">
        <v>0</v>
      </c>
      <c r="G25" s="212">
        <f>D25</f>
        <v>0.36</v>
      </c>
      <c r="H25" s="214">
        <f>K25</f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14">
        <f t="shared" si="2"/>
        <v>0.36</v>
      </c>
      <c r="S25" s="214">
        <v>0</v>
      </c>
      <c r="T25" s="266">
        <v>0</v>
      </c>
      <c r="U25" s="214">
        <v>0</v>
      </c>
      <c r="V25" s="214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99" t="s">
        <v>710</v>
      </c>
    </row>
    <row r="26" spans="1:29" ht="38.25">
      <c r="A26" s="189" t="s">
        <v>802</v>
      </c>
      <c r="B26" s="191" t="s">
        <v>803</v>
      </c>
      <c r="C26" s="190" t="s">
        <v>804</v>
      </c>
      <c r="D26" s="202">
        <v>279.22</v>
      </c>
      <c r="E26" s="202">
        <v>0</v>
      </c>
      <c r="F26" s="225">
        <v>279.22</v>
      </c>
      <c r="G26" s="212">
        <f>F26</f>
        <v>279.22</v>
      </c>
      <c r="H26" s="217">
        <v>11.52</v>
      </c>
      <c r="I26" s="217">
        <v>0</v>
      </c>
      <c r="J26" s="217">
        <v>0</v>
      </c>
      <c r="K26" s="217">
        <v>0</v>
      </c>
      <c r="L26" s="217">
        <v>11.52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4">
        <f t="shared" si="2"/>
        <v>279.22</v>
      </c>
      <c r="S26" s="214">
        <f>-L26</f>
        <v>-11.52</v>
      </c>
      <c r="T26" s="266">
        <f>-1</f>
        <v>-1</v>
      </c>
      <c r="U26" s="214">
        <v>0</v>
      </c>
      <c r="V26" s="214">
        <v>0</v>
      </c>
      <c r="W26" s="214">
        <v>0</v>
      </c>
      <c r="X26" s="214">
        <v>0</v>
      </c>
      <c r="Y26" s="214">
        <v>0</v>
      </c>
      <c r="Z26" s="214">
        <v>0</v>
      </c>
      <c r="AA26" s="214">
        <f>S26</f>
        <v>-11.52</v>
      </c>
      <c r="AB26" s="266">
        <f>T26</f>
        <v>-1</v>
      </c>
      <c r="AC26" s="99" t="s">
        <v>805</v>
      </c>
    </row>
    <row r="27" spans="1:29" ht="25.5">
      <c r="A27" s="250" t="s">
        <v>771</v>
      </c>
      <c r="B27" s="251" t="s">
        <v>772</v>
      </c>
      <c r="C27" s="190" t="s">
        <v>710</v>
      </c>
      <c r="D27" s="202">
        <f>D28</f>
        <v>2.806</v>
      </c>
      <c r="E27" s="202" t="s">
        <v>710</v>
      </c>
      <c r="F27" s="225">
        <f>F28</f>
        <v>0.3876</v>
      </c>
      <c r="G27" s="212">
        <f>G28</f>
        <v>2.4184</v>
      </c>
      <c r="H27" s="217">
        <f aca="true" t="shared" si="3" ref="H27:Q28">H28</f>
        <v>0.199</v>
      </c>
      <c r="I27" s="217">
        <f t="shared" si="3"/>
        <v>0</v>
      </c>
      <c r="J27" s="217">
        <f t="shared" si="3"/>
        <v>0</v>
      </c>
      <c r="K27" s="217">
        <f t="shared" si="3"/>
        <v>0.199</v>
      </c>
      <c r="L27" s="217">
        <f t="shared" si="3"/>
        <v>0</v>
      </c>
      <c r="M27" s="217">
        <f t="shared" si="3"/>
        <v>0</v>
      </c>
      <c r="N27" s="217">
        <f t="shared" si="3"/>
        <v>0</v>
      </c>
      <c r="O27" s="217">
        <f t="shared" si="3"/>
        <v>0</v>
      </c>
      <c r="P27" s="217">
        <f t="shared" si="3"/>
        <v>0</v>
      </c>
      <c r="Q27" s="217">
        <f t="shared" si="3"/>
        <v>0</v>
      </c>
      <c r="R27" s="217">
        <f aca="true" t="shared" si="4" ref="R27:T28">R28</f>
        <v>2.4184</v>
      </c>
      <c r="S27" s="217">
        <f t="shared" si="4"/>
        <v>-0.199</v>
      </c>
      <c r="T27" s="260">
        <f t="shared" si="4"/>
        <v>-1</v>
      </c>
      <c r="U27" s="217">
        <v>0</v>
      </c>
      <c r="V27" s="217" t="s">
        <v>710</v>
      </c>
      <c r="W27" s="217">
        <v>0</v>
      </c>
      <c r="X27" s="217" t="s">
        <v>710</v>
      </c>
      <c r="Y27" s="218">
        <f aca="true" t="shared" si="5" ref="Y27:AA28">Y28</f>
        <v>-0.199</v>
      </c>
      <c r="Z27" s="260">
        <f t="shared" si="5"/>
        <v>-1</v>
      </c>
      <c r="AA27" s="218">
        <f t="shared" si="5"/>
        <v>0</v>
      </c>
      <c r="AB27" s="217" t="s">
        <v>710</v>
      </c>
      <c r="AC27" s="99" t="s">
        <v>710</v>
      </c>
    </row>
    <row r="28" spans="1:29" s="121" customFormat="1" ht="25.5" customHeight="1">
      <c r="A28" s="250" t="s">
        <v>489</v>
      </c>
      <c r="B28" s="252" t="s">
        <v>773</v>
      </c>
      <c r="C28" s="190" t="s">
        <v>710</v>
      </c>
      <c r="D28" s="202">
        <f>D29</f>
        <v>2.806</v>
      </c>
      <c r="E28" s="202" t="s">
        <v>710</v>
      </c>
      <c r="F28" s="225">
        <f>F29</f>
        <v>0.3876</v>
      </c>
      <c r="G28" s="212">
        <f>G29</f>
        <v>2.4184</v>
      </c>
      <c r="H28" s="213">
        <f t="shared" si="3"/>
        <v>0.199</v>
      </c>
      <c r="I28" s="213">
        <f t="shared" si="3"/>
        <v>0</v>
      </c>
      <c r="J28" s="213">
        <f t="shared" si="3"/>
        <v>0</v>
      </c>
      <c r="K28" s="213">
        <f t="shared" si="3"/>
        <v>0.199</v>
      </c>
      <c r="L28" s="213">
        <f t="shared" si="3"/>
        <v>0</v>
      </c>
      <c r="M28" s="213">
        <f t="shared" si="3"/>
        <v>0</v>
      </c>
      <c r="N28" s="213">
        <f t="shared" si="3"/>
        <v>0</v>
      </c>
      <c r="O28" s="213">
        <f t="shared" si="3"/>
        <v>0</v>
      </c>
      <c r="P28" s="213">
        <f t="shared" si="3"/>
        <v>0</v>
      </c>
      <c r="Q28" s="213">
        <f t="shared" si="3"/>
        <v>0</v>
      </c>
      <c r="R28" s="214">
        <f t="shared" si="4"/>
        <v>2.4184</v>
      </c>
      <c r="S28" s="213">
        <f t="shared" si="4"/>
        <v>-0.199</v>
      </c>
      <c r="T28" s="266">
        <f t="shared" si="4"/>
        <v>-1</v>
      </c>
      <c r="U28" s="213">
        <v>0</v>
      </c>
      <c r="V28" s="214" t="s">
        <v>710</v>
      </c>
      <c r="W28" s="213">
        <v>0</v>
      </c>
      <c r="X28" s="214" t="s">
        <v>710</v>
      </c>
      <c r="Y28" s="215">
        <f t="shared" si="5"/>
        <v>-0.199</v>
      </c>
      <c r="Z28" s="266">
        <f t="shared" si="5"/>
        <v>-1</v>
      </c>
      <c r="AA28" s="215">
        <f t="shared" si="5"/>
        <v>0</v>
      </c>
      <c r="AB28" s="214" t="s">
        <v>710</v>
      </c>
      <c r="AC28" s="99" t="s">
        <v>710</v>
      </c>
    </row>
    <row r="29" spans="1:29" ht="85.5" customHeight="1">
      <c r="A29" s="253" t="s">
        <v>491</v>
      </c>
      <c r="B29" s="254" t="s">
        <v>797</v>
      </c>
      <c r="C29" s="254" t="s">
        <v>775</v>
      </c>
      <c r="D29" s="202">
        <v>2.806</v>
      </c>
      <c r="E29" s="202" t="s">
        <v>710</v>
      </c>
      <c r="F29" s="225">
        <f>'[4]Ф10'!$E$27</f>
        <v>0.3876</v>
      </c>
      <c r="G29" s="212">
        <f>D29-F29</f>
        <v>2.4184</v>
      </c>
      <c r="H29" s="217">
        <v>0.199</v>
      </c>
      <c r="I29" s="217">
        <v>0</v>
      </c>
      <c r="J29" s="217">
        <v>0</v>
      </c>
      <c r="K29" s="217">
        <f>H29</f>
        <v>0.199</v>
      </c>
      <c r="L29" s="217">
        <v>0</v>
      </c>
      <c r="M29" s="217">
        <f>Q29</f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f>G29-Q29</f>
        <v>2.4184</v>
      </c>
      <c r="S29" s="217">
        <f>M29-H29</f>
        <v>-0.199</v>
      </c>
      <c r="T29" s="260">
        <f>S29/K29</f>
        <v>-1</v>
      </c>
      <c r="U29" s="217">
        <v>0</v>
      </c>
      <c r="V29" s="217" t="s">
        <v>710</v>
      </c>
      <c r="W29" s="217">
        <v>0</v>
      </c>
      <c r="X29" s="217" t="s">
        <v>710</v>
      </c>
      <c r="Y29" s="218">
        <f>S29</f>
        <v>-0.199</v>
      </c>
      <c r="Z29" s="260">
        <f>T29</f>
        <v>-1</v>
      </c>
      <c r="AA29" s="217">
        <v>0</v>
      </c>
      <c r="AB29" s="217" t="s">
        <v>710</v>
      </c>
      <c r="AC29" s="99" t="s">
        <v>811</v>
      </c>
    </row>
    <row r="30" spans="1:29" ht="38.25" customHeight="1" hidden="1" outlineLevel="1">
      <c r="A30" s="189"/>
      <c r="B30" s="191"/>
      <c r="C30" s="190"/>
      <c r="D30" s="202"/>
      <c r="E30" s="202"/>
      <c r="F30" s="225"/>
      <c r="G30" s="212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218"/>
      <c r="U30" s="217"/>
      <c r="V30" s="217"/>
      <c r="W30" s="217"/>
      <c r="X30" s="217"/>
      <c r="Y30" s="218"/>
      <c r="Z30" s="218"/>
      <c r="AA30" s="218"/>
      <c r="AB30" s="218"/>
      <c r="AC30" s="99"/>
    </row>
    <row r="31" spans="1:29" ht="38.25" customHeight="1" hidden="1" outlineLevel="1">
      <c r="A31" s="189"/>
      <c r="B31" s="192"/>
      <c r="C31" s="189"/>
      <c r="D31" s="202"/>
      <c r="E31" s="202"/>
      <c r="F31" s="225"/>
      <c r="G31" s="212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8"/>
      <c r="T31" s="218"/>
      <c r="U31" s="217"/>
      <c r="V31" s="217"/>
      <c r="W31" s="217"/>
      <c r="X31" s="217"/>
      <c r="Y31" s="218"/>
      <c r="Z31" s="218"/>
      <c r="AA31" s="218"/>
      <c r="AB31" s="218"/>
      <c r="AC31" s="99"/>
    </row>
    <row r="32" spans="1:29" ht="46.5" customHeight="1" collapsed="1">
      <c r="A32" s="189" t="s">
        <v>36</v>
      </c>
      <c r="B32" s="189" t="s">
        <v>719</v>
      </c>
      <c r="C32" s="190" t="s">
        <v>710</v>
      </c>
      <c r="D32" s="202">
        <f>D33+D34</f>
        <v>5.572</v>
      </c>
      <c r="E32" s="202" t="s">
        <v>710</v>
      </c>
      <c r="F32" s="225">
        <f>F33+F34</f>
        <v>5.990693827195067</v>
      </c>
      <c r="G32" s="212">
        <f>G33+G34</f>
        <v>0</v>
      </c>
      <c r="H32" s="217">
        <f>H33+H34</f>
        <v>0</v>
      </c>
      <c r="I32" s="217">
        <f aca="true" t="shared" si="6" ref="I32:Q32">I33</f>
        <v>0</v>
      </c>
      <c r="J32" s="217">
        <f t="shared" si="6"/>
        <v>0</v>
      </c>
      <c r="K32" s="217">
        <f>K34</f>
        <v>0</v>
      </c>
      <c r="L32" s="217">
        <f t="shared" si="6"/>
        <v>0</v>
      </c>
      <c r="M32" s="217">
        <f>M34</f>
        <v>0</v>
      </c>
      <c r="N32" s="217">
        <f t="shared" si="6"/>
        <v>0</v>
      </c>
      <c r="O32" s="217">
        <f t="shared" si="6"/>
        <v>0</v>
      </c>
      <c r="P32" s="217">
        <f>P34</f>
        <v>0</v>
      </c>
      <c r="Q32" s="217">
        <f t="shared" si="6"/>
        <v>0</v>
      </c>
      <c r="R32" s="217">
        <f>R33+R34</f>
        <v>0</v>
      </c>
      <c r="S32" s="218">
        <f>M32-H32</f>
        <v>0</v>
      </c>
      <c r="T32" s="260">
        <v>0</v>
      </c>
      <c r="U32" s="217">
        <f>U33</f>
        <v>0</v>
      </c>
      <c r="V32" s="217">
        <v>0</v>
      </c>
      <c r="W32" s="217">
        <f>W33</f>
        <v>0</v>
      </c>
      <c r="X32" s="217">
        <v>0</v>
      </c>
      <c r="Y32" s="218">
        <f>S32</f>
        <v>0</v>
      </c>
      <c r="Z32" s="260">
        <v>0</v>
      </c>
      <c r="AA32" s="218">
        <f>AA33</f>
        <v>0</v>
      </c>
      <c r="AB32" s="218">
        <v>0</v>
      </c>
      <c r="AC32" s="99" t="s">
        <v>710</v>
      </c>
    </row>
    <row r="33" spans="1:29" ht="26.25" customHeight="1">
      <c r="A33" s="189" t="s">
        <v>720</v>
      </c>
      <c r="B33" s="255" t="s">
        <v>776</v>
      </c>
      <c r="C33" s="255" t="s">
        <v>777</v>
      </c>
      <c r="D33" s="202">
        <f>'[2]Ф10'!$D$31</f>
        <v>3.829</v>
      </c>
      <c r="E33" s="202" t="s">
        <v>710</v>
      </c>
      <c r="F33" s="225">
        <v>4.140193827195067</v>
      </c>
      <c r="G33" s="212">
        <v>0</v>
      </c>
      <c r="H33" s="217">
        <f>G33</f>
        <v>0</v>
      </c>
      <c r="I33" s="217">
        <v>0</v>
      </c>
      <c r="J33" s="217">
        <v>0</v>
      </c>
      <c r="K33" s="217">
        <f>H33</f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8">
        <f>M33-G33</f>
        <v>0</v>
      </c>
      <c r="T33" s="218">
        <v>0</v>
      </c>
      <c r="U33" s="217">
        <v>0</v>
      </c>
      <c r="V33" s="217">
        <v>0</v>
      </c>
      <c r="W33" s="217">
        <v>0</v>
      </c>
      <c r="X33" s="217">
        <v>0</v>
      </c>
      <c r="Y33" s="218">
        <f>P33-K33</f>
        <v>0</v>
      </c>
      <c r="Z33" s="218">
        <v>0</v>
      </c>
      <c r="AA33" s="218">
        <v>0</v>
      </c>
      <c r="AB33" s="218">
        <v>0</v>
      </c>
      <c r="AC33" s="99" t="s">
        <v>710</v>
      </c>
    </row>
    <row r="34" spans="1:29" ht="26.25" customHeight="1">
      <c r="A34" s="189" t="s">
        <v>778</v>
      </c>
      <c r="B34" s="255" t="s">
        <v>779</v>
      </c>
      <c r="C34" s="255" t="s">
        <v>780</v>
      </c>
      <c r="D34" s="202">
        <v>1.743</v>
      </c>
      <c r="E34" s="202" t="s">
        <v>710</v>
      </c>
      <c r="F34" s="225">
        <f>'[3]Ф10'!$E$36</f>
        <v>1.8505</v>
      </c>
      <c r="G34" s="212">
        <v>0</v>
      </c>
      <c r="H34" s="217">
        <f>G34</f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f>P34</f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8">
        <f>M34-H34</f>
        <v>0</v>
      </c>
      <c r="T34" s="260">
        <v>0</v>
      </c>
      <c r="U34" s="218">
        <v>0</v>
      </c>
      <c r="V34" s="218" t="s">
        <v>710</v>
      </c>
      <c r="W34" s="218">
        <v>0</v>
      </c>
      <c r="X34" s="218" t="s">
        <v>710</v>
      </c>
      <c r="Y34" s="218">
        <f>S34</f>
        <v>0</v>
      </c>
      <c r="Z34" s="260">
        <f>T34</f>
        <v>0</v>
      </c>
      <c r="AA34" s="218">
        <v>0</v>
      </c>
      <c r="AB34" s="218">
        <v>0</v>
      </c>
      <c r="AC34" s="99" t="s">
        <v>710</v>
      </c>
    </row>
    <row r="35" spans="1:29" ht="33" customHeight="1" hidden="1">
      <c r="A35" s="82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ht="35.25" customHeight="1" hidden="1">
      <c r="A36" s="82"/>
      <c r="B36" s="9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1:29" ht="35.25" customHeight="1" hidden="1" outlineLevel="1">
      <c r="A37" s="82"/>
      <c r="B37" s="90"/>
      <c r="C37" s="99"/>
      <c r="D37" s="99"/>
      <c r="E37" s="99"/>
      <c r="F37" s="99"/>
      <c r="G37" s="99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ht="69.75" customHeight="1" hidden="1" outlineLevel="1">
      <c r="A38" s="82"/>
      <c r="B38" s="90"/>
      <c r="C38" s="99"/>
      <c r="D38" s="99"/>
      <c r="E38" s="99"/>
      <c r="F38" s="99"/>
      <c r="G38" s="99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29" ht="69.75" customHeight="1" hidden="1" outlineLevel="1">
      <c r="A39" s="82"/>
      <c r="B39" s="90"/>
      <c r="C39" s="99"/>
      <c r="D39" s="99"/>
      <c r="E39" s="99"/>
      <c r="F39" s="99"/>
      <c r="G39" s="99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69.75" customHeight="1" hidden="1" outlineLevel="1">
      <c r="A40" s="82"/>
      <c r="B40" s="90"/>
      <c r="C40" s="99"/>
      <c r="D40" s="99"/>
      <c r="E40" s="99"/>
      <c r="F40" s="99"/>
      <c r="G40" s="99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ht="35.25" customHeight="1" hidden="1" outlineLevel="1">
      <c r="A41" s="82"/>
      <c r="B41" s="90"/>
      <c r="C41" s="99"/>
      <c r="D41" s="99"/>
      <c r="E41" s="99"/>
      <c r="F41" s="99"/>
      <c r="G41" s="99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79.5" customHeight="1" hidden="1" outlineLevel="1">
      <c r="A42" s="82"/>
      <c r="B42" s="90"/>
      <c r="C42" s="99"/>
      <c r="D42" s="99"/>
      <c r="E42" s="99"/>
      <c r="F42" s="99"/>
      <c r="G42" s="99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ht="62.25" customHeight="1" hidden="1" outlineLevel="1">
      <c r="A43" s="82"/>
      <c r="B43" s="90"/>
      <c r="C43" s="99"/>
      <c r="D43" s="99"/>
      <c r="E43" s="99"/>
      <c r="F43" s="99"/>
      <c r="G43" s="99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ht="69.75" customHeight="1" hidden="1" outlineLevel="1">
      <c r="A44" s="82"/>
      <c r="B44" s="90"/>
      <c r="C44" s="99"/>
      <c r="D44" s="99"/>
      <c r="E44" s="99"/>
      <c r="F44" s="99"/>
      <c r="G44" s="99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29" s="119" customFormat="1" ht="52.5" customHeight="1" hidden="1" collapsed="1">
      <c r="A45" s="84"/>
      <c r="B45" s="92"/>
      <c r="C45" s="105"/>
      <c r="D45" s="194"/>
      <c r="E45" s="194"/>
      <c r="F45" s="194"/>
      <c r="G45" s="194"/>
      <c r="H45" s="117"/>
      <c r="I45" s="117"/>
      <c r="J45" s="117"/>
      <c r="K45" s="118"/>
      <c r="L45" s="118"/>
      <c r="M45" s="117"/>
      <c r="N45" s="117"/>
      <c r="O45" s="117"/>
      <c r="P45" s="117"/>
      <c r="Q45" s="117"/>
      <c r="R45" s="199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1:29" s="116" customFormat="1" ht="54" customHeight="1" hidden="1">
      <c r="A46" s="85"/>
      <c r="B46" s="93"/>
      <c r="C46" s="107"/>
      <c r="D46" s="195"/>
      <c r="E46" s="195"/>
      <c r="F46" s="195"/>
      <c r="G46" s="195"/>
      <c r="H46" s="114"/>
      <c r="I46" s="114"/>
      <c r="J46" s="114"/>
      <c r="K46" s="115"/>
      <c r="L46" s="115"/>
      <c r="M46" s="114"/>
      <c r="N46" s="114"/>
      <c r="O46" s="114"/>
      <c r="P46" s="114"/>
      <c r="Q46" s="114"/>
      <c r="R46" s="200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</row>
    <row r="47" spans="1:29" s="113" customFormat="1" ht="17.25" customHeight="1" hidden="1">
      <c r="A47" s="86"/>
      <c r="B47" s="94"/>
      <c r="C47" s="100"/>
      <c r="D47" s="196"/>
      <c r="E47" s="196"/>
      <c r="F47" s="196"/>
      <c r="G47" s="196"/>
      <c r="H47" s="96"/>
      <c r="I47" s="96"/>
      <c r="J47" s="96"/>
      <c r="K47" s="112"/>
      <c r="L47" s="112"/>
      <c r="M47" s="96"/>
      <c r="N47" s="96"/>
      <c r="O47" s="96"/>
      <c r="P47" s="96"/>
      <c r="Q47" s="96"/>
      <c r="R47" s="201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:29" s="113" customFormat="1" ht="26.25" customHeight="1" hidden="1" outlineLevel="1">
      <c r="A48" s="86"/>
      <c r="B48" s="94"/>
      <c r="C48" s="100"/>
      <c r="D48" s="196"/>
      <c r="E48" s="196"/>
      <c r="F48" s="196"/>
      <c r="G48" s="196"/>
      <c r="H48" s="96"/>
      <c r="I48" s="96"/>
      <c r="J48" s="96"/>
      <c r="K48" s="112"/>
      <c r="L48" s="112"/>
      <c r="M48" s="96"/>
      <c r="N48" s="96"/>
      <c r="O48" s="96"/>
      <c r="P48" s="96"/>
      <c r="Q48" s="96"/>
      <c r="R48" s="201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ht="15.75" collapsed="1"/>
  </sheetData>
  <sheetProtection/>
  <mergeCells count="36">
    <mergeCell ref="AC14:AC18"/>
    <mergeCell ref="H15:Q15"/>
    <mergeCell ref="H16:L16"/>
    <mergeCell ref="M16:Q16"/>
    <mergeCell ref="S16:T17"/>
    <mergeCell ref="U16:V17"/>
    <mergeCell ref="W16:X17"/>
    <mergeCell ref="Y16:Z17"/>
    <mergeCell ref="AA16:AB17"/>
    <mergeCell ref="H17:H18"/>
    <mergeCell ref="P9:Q9"/>
    <mergeCell ref="L17:L18"/>
    <mergeCell ref="M17:M18"/>
    <mergeCell ref="N17:N18"/>
    <mergeCell ref="O17:O18"/>
    <mergeCell ref="P17:P18"/>
    <mergeCell ref="A14:A18"/>
    <mergeCell ref="B14:B18"/>
    <mergeCell ref="C14:C18"/>
    <mergeCell ref="H14:Q14"/>
    <mergeCell ref="S14:AB15"/>
    <mergeCell ref="I17:I18"/>
    <mergeCell ref="J17:J18"/>
    <mergeCell ref="Q17:Q18"/>
    <mergeCell ref="K17:K18"/>
    <mergeCell ref="D14:D18"/>
    <mergeCell ref="E14:E18"/>
    <mergeCell ref="F14:F18"/>
    <mergeCell ref="G14:G18"/>
    <mergeCell ref="R14:R18"/>
    <mergeCell ref="AA2:AC2"/>
    <mergeCell ref="A3:AC3"/>
    <mergeCell ref="M4:N4"/>
    <mergeCell ref="P4:Q4"/>
    <mergeCell ref="M6:W6"/>
    <mergeCell ref="M7:W7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1">
      <selection activeCell="H12" sqref="H12:P12"/>
    </sheetView>
  </sheetViews>
  <sheetFormatPr defaultColWidth="9.00390625" defaultRowHeight="12.75" outlineLevelRow="1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5.75390625" style="1" customWidth="1"/>
    <col min="20" max="20" width="10.25390625" style="1" customWidth="1"/>
    <col min="21" max="16384" width="9.125" style="1" customWidth="1"/>
  </cols>
  <sheetData>
    <row r="1" s="3" customFormat="1" ht="12">
      <c r="T1" s="4" t="s">
        <v>553</v>
      </c>
    </row>
    <row r="2" spans="18:20" s="3" customFormat="1" ht="24" customHeight="1">
      <c r="R2" s="298" t="s">
        <v>3</v>
      </c>
      <c r="S2" s="298"/>
      <c r="T2" s="298"/>
    </row>
    <row r="3" spans="1:20" s="41" customFormat="1" ht="12.75">
      <c r="A3" s="330" t="s">
        <v>554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spans="6:12" s="41" customFormat="1" ht="12.75">
      <c r="F4" s="42" t="s">
        <v>555</v>
      </c>
      <c r="G4" s="302" t="s">
        <v>715</v>
      </c>
      <c r="H4" s="302"/>
      <c r="I4" s="41" t="s">
        <v>556</v>
      </c>
      <c r="J4" s="302" t="s">
        <v>666</v>
      </c>
      <c r="K4" s="302"/>
      <c r="L4" s="41" t="s">
        <v>557</v>
      </c>
    </row>
    <row r="5" ht="11.25" customHeight="1"/>
    <row r="6" spans="6:16" s="41" customFormat="1" ht="14.25">
      <c r="F6" s="42" t="s">
        <v>558</v>
      </c>
      <c r="G6" s="279" t="s">
        <v>716</v>
      </c>
      <c r="H6" s="279"/>
      <c r="I6" s="279"/>
      <c r="J6" s="279"/>
      <c r="K6" s="279"/>
      <c r="L6" s="279"/>
      <c r="M6" s="279"/>
      <c r="N6" s="279"/>
      <c r="O6" s="279"/>
      <c r="P6" s="43"/>
    </row>
    <row r="7" spans="7:16" s="2" customFormat="1" ht="12.75" customHeight="1">
      <c r="G7" s="280" t="s">
        <v>4</v>
      </c>
      <c r="H7" s="280"/>
      <c r="I7" s="280"/>
      <c r="J7" s="280"/>
      <c r="K7" s="280"/>
      <c r="L7" s="280"/>
      <c r="M7" s="280"/>
      <c r="N7" s="280"/>
      <c r="O7" s="280"/>
      <c r="P7" s="44"/>
    </row>
    <row r="8" ht="11.25" customHeight="1"/>
    <row r="9" spans="9:12" s="41" customFormat="1" ht="12.75">
      <c r="I9" s="42" t="s">
        <v>559</v>
      </c>
      <c r="J9" s="302" t="s">
        <v>666</v>
      </c>
      <c r="K9" s="302"/>
      <c r="L9" s="41" t="s">
        <v>5</v>
      </c>
    </row>
    <row r="10" ht="11.25" customHeight="1"/>
    <row r="11" spans="7:17" s="41" customFormat="1" ht="27.75" customHeight="1">
      <c r="G11" s="42" t="s">
        <v>560</v>
      </c>
      <c r="H11" s="472" t="s">
        <v>726</v>
      </c>
      <c r="I11" s="472"/>
      <c r="J11" s="472"/>
      <c r="K11" s="472"/>
      <c r="L11" s="472"/>
      <c r="M11" s="472"/>
      <c r="N11" s="472"/>
      <c r="O11" s="472"/>
      <c r="P11" s="472"/>
      <c r="Q11" s="472"/>
    </row>
    <row r="12" spans="8:16" s="2" customFormat="1" ht="12.75" customHeight="1">
      <c r="H12" s="280" t="s">
        <v>6</v>
      </c>
      <c r="I12" s="280"/>
      <c r="J12" s="280"/>
      <c r="K12" s="280"/>
      <c r="L12" s="280"/>
      <c r="M12" s="280"/>
      <c r="N12" s="280"/>
      <c r="O12" s="280"/>
      <c r="P12" s="280"/>
    </row>
    <row r="13" ht="11.25" customHeight="1"/>
    <row r="14" spans="1:20" s="3" customFormat="1" ht="48" customHeight="1">
      <c r="A14" s="331" t="s">
        <v>561</v>
      </c>
      <c r="B14" s="331" t="s">
        <v>562</v>
      </c>
      <c r="C14" s="331" t="s">
        <v>563</v>
      </c>
      <c r="D14" s="331" t="s">
        <v>564</v>
      </c>
      <c r="E14" s="331" t="s">
        <v>707</v>
      </c>
      <c r="F14" s="331" t="s">
        <v>708</v>
      </c>
      <c r="G14" s="372" t="s">
        <v>709</v>
      </c>
      <c r="H14" s="471"/>
      <c r="I14" s="471"/>
      <c r="J14" s="471"/>
      <c r="K14" s="471"/>
      <c r="L14" s="471"/>
      <c r="M14" s="471"/>
      <c r="N14" s="471"/>
      <c r="O14" s="471"/>
      <c r="P14" s="373"/>
      <c r="Q14" s="331" t="s">
        <v>565</v>
      </c>
      <c r="R14" s="372" t="s">
        <v>566</v>
      </c>
      <c r="S14" s="373"/>
      <c r="T14" s="331" t="s">
        <v>567</v>
      </c>
    </row>
    <row r="15" spans="1:20" s="3" customFormat="1" ht="15" customHeight="1">
      <c r="A15" s="332"/>
      <c r="B15" s="332"/>
      <c r="C15" s="332"/>
      <c r="D15" s="332"/>
      <c r="E15" s="332"/>
      <c r="F15" s="332"/>
      <c r="G15" s="372" t="s">
        <v>568</v>
      </c>
      <c r="H15" s="373"/>
      <c r="I15" s="372" t="s">
        <v>569</v>
      </c>
      <c r="J15" s="373"/>
      <c r="K15" s="372" t="s">
        <v>570</v>
      </c>
      <c r="L15" s="373"/>
      <c r="M15" s="372" t="s">
        <v>571</v>
      </c>
      <c r="N15" s="373"/>
      <c r="O15" s="372" t="s">
        <v>572</v>
      </c>
      <c r="P15" s="373"/>
      <c r="Q15" s="332"/>
      <c r="R15" s="473" t="s">
        <v>573</v>
      </c>
      <c r="S15" s="475" t="s">
        <v>2</v>
      </c>
      <c r="T15" s="332"/>
    </row>
    <row r="16" spans="1:20" s="3" customFormat="1" ht="63" customHeight="1">
      <c r="A16" s="374"/>
      <c r="B16" s="374"/>
      <c r="C16" s="374"/>
      <c r="D16" s="374"/>
      <c r="E16" s="375"/>
      <c r="F16" s="375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375"/>
      <c r="R16" s="474"/>
      <c r="S16" s="476"/>
      <c r="T16" s="374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102" customFormat="1" ht="27.75" customHeight="1">
      <c r="A18" s="79" t="s">
        <v>667</v>
      </c>
      <c r="B18" s="87" t="s">
        <v>574</v>
      </c>
      <c r="C18" s="101" t="str">
        <f>C19</f>
        <v>Е_006</v>
      </c>
      <c r="D18" s="101">
        <f aca="true" t="shared" si="0" ref="D18:T18">D19</f>
        <v>2.208</v>
      </c>
      <c r="E18" s="101">
        <f t="shared" si="0"/>
        <v>0</v>
      </c>
      <c r="F18" s="101">
        <f t="shared" si="0"/>
        <v>1.144</v>
      </c>
      <c r="G18" s="101">
        <f t="shared" si="0"/>
        <v>1.144</v>
      </c>
      <c r="H18" s="101">
        <f t="shared" si="0"/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1">
        <f t="shared" si="0"/>
        <v>0</v>
      </c>
      <c r="M18" s="101">
        <f t="shared" si="0"/>
        <v>0</v>
      </c>
      <c r="N18" s="101">
        <f t="shared" si="0"/>
        <v>0</v>
      </c>
      <c r="O18" s="101">
        <f t="shared" si="0"/>
        <v>1.144</v>
      </c>
      <c r="P18" s="101">
        <f t="shared" si="0"/>
        <v>0</v>
      </c>
      <c r="Q18" s="101">
        <f t="shared" si="0"/>
        <v>1.144</v>
      </c>
      <c r="R18" s="101">
        <f t="shared" si="0"/>
        <v>0</v>
      </c>
      <c r="S18" s="101">
        <f t="shared" si="0"/>
        <v>0</v>
      </c>
      <c r="T18" s="101" t="str">
        <f t="shared" si="0"/>
        <v>нд</v>
      </c>
    </row>
    <row r="19" spans="1:20" s="104" customFormat="1" ht="15" customHeight="1">
      <c r="A19" s="81" t="s">
        <v>668</v>
      </c>
      <c r="B19" s="89" t="s">
        <v>669</v>
      </c>
      <c r="C19" s="103" t="str">
        <f>C26</f>
        <v>Е_006</v>
      </c>
      <c r="D19" s="103">
        <f aca="true" t="shared" si="1" ref="D19:T19">D26</f>
        <v>2.208</v>
      </c>
      <c r="E19" s="103">
        <f t="shared" si="1"/>
        <v>0</v>
      </c>
      <c r="F19" s="103">
        <f t="shared" si="1"/>
        <v>1.144</v>
      </c>
      <c r="G19" s="103">
        <f t="shared" si="1"/>
        <v>1.144</v>
      </c>
      <c r="H19" s="103">
        <f t="shared" si="1"/>
        <v>0</v>
      </c>
      <c r="I19" s="103">
        <f t="shared" si="1"/>
        <v>0</v>
      </c>
      <c r="J19" s="103">
        <f t="shared" si="1"/>
        <v>0</v>
      </c>
      <c r="K19" s="103">
        <f t="shared" si="1"/>
        <v>0</v>
      </c>
      <c r="L19" s="103">
        <f t="shared" si="1"/>
        <v>0</v>
      </c>
      <c r="M19" s="103">
        <f t="shared" si="1"/>
        <v>0</v>
      </c>
      <c r="N19" s="103">
        <f t="shared" si="1"/>
        <v>0</v>
      </c>
      <c r="O19" s="103">
        <f t="shared" si="1"/>
        <v>1.144</v>
      </c>
      <c r="P19" s="103">
        <f t="shared" si="1"/>
        <v>0</v>
      </c>
      <c r="Q19" s="103">
        <f t="shared" si="1"/>
        <v>1.144</v>
      </c>
      <c r="R19" s="103">
        <f t="shared" si="1"/>
        <v>0</v>
      </c>
      <c r="S19" s="103">
        <f t="shared" si="1"/>
        <v>0</v>
      </c>
      <c r="T19" s="103" t="str">
        <f t="shared" si="1"/>
        <v>нд</v>
      </c>
    </row>
    <row r="20" spans="1:20" s="104" customFormat="1" ht="27" customHeight="1">
      <c r="A20" s="81" t="s">
        <v>670</v>
      </c>
      <c r="B20" s="89" t="s">
        <v>671</v>
      </c>
      <c r="C20" s="103" t="s">
        <v>710</v>
      </c>
      <c r="D20" s="103" t="s">
        <v>710</v>
      </c>
      <c r="E20" s="103" t="s">
        <v>710</v>
      </c>
      <c r="F20" s="103" t="s">
        <v>710</v>
      </c>
      <c r="G20" s="103" t="s">
        <v>710</v>
      </c>
      <c r="H20" s="103" t="s">
        <v>710</v>
      </c>
      <c r="I20" s="103" t="s">
        <v>710</v>
      </c>
      <c r="J20" s="103" t="s">
        <v>710</v>
      </c>
      <c r="K20" s="103" t="s">
        <v>710</v>
      </c>
      <c r="L20" s="103" t="s">
        <v>710</v>
      </c>
      <c r="M20" s="103" t="s">
        <v>710</v>
      </c>
      <c r="N20" s="103" t="s">
        <v>710</v>
      </c>
      <c r="O20" s="103" t="s">
        <v>710</v>
      </c>
      <c r="P20" s="103" t="s">
        <v>710</v>
      </c>
      <c r="Q20" s="103" t="s">
        <v>710</v>
      </c>
      <c r="R20" s="103" t="s">
        <v>710</v>
      </c>
      <c r="S20" s="103" t="s">
        <v>710</v>
      </c>
      <c r="T20" s="103" t="s">
        <v>710</v>
      </c>
    </row>
    <row r="21" spans="1:20" s="41" customFormat="1" ht="45" customHeight="1">
      <c r="A21" s="80" t="s">
        <v>672</v>
      </c>
      <c r="B21" s="88" t="s">
        <v>673</v>
      </c>
      <c r="C21" s="99" t="s">
        <v>710</v>
      </c>
      <c r="D21" s="99" t="s">
        <v>710</v>
      </c>
      <c r="E21" s="99" t="s">
        <v>710</v>
      </c>
      <c r="F21" s="99" t="s">
        <v>710</v>
      </c>
      <c r="G21" s="99" t="s">
        <v>710</v>
      </c>
      <c r="H21" s="99" t="s">
        <v>710</v>
      </c>
      <c r="I21" s="99" t="s">
        <v>710</v>
      </c>
      <c r="J21" s="99" t="s">
        <v>710</v>
      </c>
      <c r="K21" s="99" t="s">
        <v>710</v>
      </c>
      <c r="L21" s="99" t="s">
        <v>710</v>
      </c>
      <c r="M21" s="99" t="s">
        <v>710</v>
      </c>
      <c r="N21" s="99" t="s">
        <v>710</v>
      </c>
      <c r="O21" s="99" t="s">
        <v>710</v>
      </c>
      <c r="P21" s="99" t="s">
        <v>710</v>
      </c>
      <c r="Q21" s="99" t="s">
        <v>710</v>
      </c>
      <c r="R21" s="99" t="s">
        <v>710</v>
      </c>
      <c r="S21" s="99" t="s">
        <v>710</v>
      </c>
      <c r="T21" s="99" t="s">
        <v>710</v>
      </c>
    </row>
    <row r="22" spans="1:20" s="41" customFormat="1" ht="27.75" customHeight="1">
      <c r="A22" s="80" t="s">
        <v>674</v>
      </c>
      <c r="B22" s="88" t="s">
        <v>675</v>
      </c>
      <c r="C22" s="99" t="s">
        <v>710</v>
      </c>
      <c r="D22" s="99" t="s">
        <v>710</v>
      </c>
      <c r="E22" s="99" t="s">
        <v>710</v>
      </c>
      <c r="F22" s="99" t="s">
        <v>710</v>
      </c>
      <c r="G22" s="99" t="s">
        <v>710</v>
      </c>
      <c r="H22" s="99" t="s">
        <v>710</v>
      </c>
      <c r="I22" s="99" t="s">
        <v>710</v>
      </c>
      <c r="J22" s="99" t="s">
        <v>710</v>
      </c>
      <c r="K22" s="99" t="s">
        <v>710</v>
      </c>
      <c r="L22" s="99" t="s">
        <v>710</v>
      </c>
      <c r="M22" s="99" t="s">
        <v>710</v>
      </c>
      <c r="N22" s="99" t="s">
        <v>710</v>
      </c>
      <c r="O22" s="99" t="s">
        <v>710</v>
      </c>
      <c r="P22" s="99" t="s">
        <v>710</v>
      </c>
      <c r="Q22" s="99" t="s">
        <v>710</v>
      </c>
      <c r="R22" s="99" t="s">
        <v>710</v>
      </c>
      <c r="S22" s="99" t="s">
        <v>710</v>
      </c>
      <c r="T22" s="99" t="s">
        <v>710</v>
      </c>
    </row>
    <row r="23" spans="1:20" s="41" customFormat="1" ht="27.75" customHeight="1">
      <c r="A23" s="80" t="s">
        <v>676</v>
      </c>
      <c r="B23" s="88" t="s">
        <v>677</v>
      </c>
      <c r="C23" s="99" t="s">
        <v>710</v>
      </c>
      <c r="D23" s="99" t="s">
        <v>710</v>
      </c>
      <c r="E23" s="99" t="s">
        <v>710</v>
      </c>
      <c r="F23" s="99" t="s">
        <v>710</v>
      </c>
      <c r="G23" s="99" t="s">
        <v>710</v>
      </c>
      <c r="H23" s="99" t="s">
        <v>710</v>
      </c>
      <c r="I23" s="99" t="s">
        <v>710</v>
      </c>
      <c r="J23" s="99" t="s">
        <v>710</v>
      </c>
      <c r="K23" s="99" t="s">
        <v>710</v>
      </c>
      <c r="L23" s="99" t="s">
        <v>710</v>
      </c>
      <c r="M23" s="99" t="s">
        <v>710</v>
      </c>
      <c r="N23" s="99" t="s">
        <v>710</v>
      </c>
      <c r="O23" s="99" t="s">
        <v>710</v>
      </c>
      <c r="P23" s="99" t="s">
        <v>710</v>
      </c>
      <c r="Q23" s="99" t="s">
        <v>710</v>
      </c>
      <c r="R23" s="99" t="s">
        <v>710</v>
      </c>
      <c r="S23" s="99" t="s">
        <v>710</v>
      </c>
      <c r="T23" s="99" t="s">
        <v>710</v>
      </c>
    </row>
    <row r="24" spans="1:20" s="41" customFormat="1" ht="15" customHeight="1">
      <c r="A24" s="80" t="s">
        <v>678</v>
      </c>
      <c r="B24" s="88" t="s">
        <v>679</v>
      </c>
      <c r="C24" s="99" t="s">
        <v>710</v>
      </c>
      <c r="D24" s="99" t="s">
        <v>710</v>
      </c>
      <c r="E24" s="99" t="s">
        <v>710</v>
      </c>
      <c r="F24" s="99" t="s">
        <v>710</v>
      </c>
      <c r="G24" s="99" t="s">
        <v>710</v>
      </c>
      <c r="H24" s="99" t="s">
        <v>710</v>
      </c>
      <c r="I24" s="99" t="s">
        <v>710</v>
      </c>
      <c r="J24" s="99" t="s">
        <v>710</v>
      </c>
      <c r="K24" s="99" t="s">
        <v>710</v>
      </c>
      <c r="L24" s="99" t="s">
        <v>710</v>
      </c>
      <c r="M24" s="99" t="s">
        <v>710</v>
      </c>
      <c r="N24" s="99" t="s">
        <v>710</v>
      </c>
      <c r="O24" s="99" t="s">
        <v>710</v>
      </c>
      <c r="P24" s="99" t="s">
        <v>710</v>
      </c>
      <c r="Q24" s="99" t="s">
        <v>710</v>
      </c>
      <c r="R24" s="99" t="s">
        <v>710</v>
      </c>
      <c r="S24" s="99" t="s">
        <v>710</v>
      </c>
      <c r="T24" s="99" t="s">
        <v>710</v>
      </c>
    </row>
    <row r="25" spans="1:20" s="41" customFormat="1" ht="15" customHeight="1">
      <c r="A25" s="82" t="s">
        <v>680</v>
      </c>
      <c r="B25" s="90" t="s">
        <v>681</v>
      </c>
      <c r="C25" s="99" t="s">
        <v>710</v>
      </c>
      <c r="D25" s="99" t="s">
        <v>710</v>
      </c>
      <c r="E25" s="99" t="s">
        <v>710</v>
      </c>
      <c r="F25" s="99" t="s">
        <v>710</v>
      </c>
      <c r="G25" s="99" t="s">
        <v>710</v>
      </c>
      <c r="H25" s="99" t="s">
        <v>710</v>
      </c>
      <c r="I25" s="99" t="s">
        <v>710</v>
      </c>
      <c r="J25" s="99" t="s">
        <v>710</v>
      </c>
      <c r="K25" s="99" t="s">
        <v>710</v>
      </c>
      <c r="L25" s="99" t="s">
        <v>710</v>
      </c>
      <c r="M25" s="99" t="s">
        <v>710</v>
      </c>
      <c r="N25" s="99" t="s">
        <v>710</v>
      </c>
      <c r="O25" s="99" t="s">
        <v>710</v>
      </c>
      <c r="P25" s="99" t="s">
        <v>710</v>
      </c>
      <c r="Q25" s="99" t="s">
        <v>710</v>
      </c>
      <c r="R25" s="99" t="s">
        <v>710</v>
      </c>
      <c r="S25" s="99" t="s">
        <v>710</v>
      </c>
      <c r="T25" s="99" t="s">
        <v>710</v>
      </c>
    </row>
    <row r="26" spans="1:20" s="104" customFormat="1" ht="15" customHeight="1">
      <c r="A26" s="83" t="s">
        <v>20</v>
      </c>
      <c r="B26" s="91" t="s">
        <v>682</v>
      </c>
      <c r="C26" s="103" t="str">
        <f>C43</f>
        <v>Е_006</v>
      </c>
      <c r="D26" s="103">
        <f aca="true" t="shared" si="2" ref="D26:T26">D43</f>
        <v>2.208</v>
      </c>
      <c r="E26" s="103">
        <f t="shared" si="2"/>
        <v>0</v>
      </c>
      <c r="F26" s="103">
        <f t="shared" si="2"/>
        <v>1.144</v>
      </c>
      <c r="G26" s="103">
        <f t="shared" si="2"/>
        <v>1.144</v>
      </c>
      <c r="H26" s="103">
        <f t="shared" si="2"/>
        <v>0</v>
      </c>
      <c r="I26" s="103">
        <f t="shared" si="2"/>
        <v>0</v>
      </c>
      <c r="J26" s="103">
        <f t="shared" si="2"/>
        <v>0</v>
      </c>
      <c r="K26" s="103">
        <f t="shared" si="2"/>
        <v>0</v>
      </c>
      <c r="L26" s="103">
        <f t="shared" si="2"/>
        <v>0</v>
      </c>
      <c r="M26" s="103">
        <f t="shared" si="2"/>
        <v>0</v>
      </c>
      <c r="N26" s="103">
        <f t="shared" si="2"/>
        <v>0</v>
      </c>
      <c r="O26" s="103">
        <f t="shared" si="2"/>
        <v>1.144</v>
      </c>
      <c r="P26" s="103">
        <f t="shared" si="2"/>
        <v>0</v>
      </c>
      <c r="Q26" s="103">
        <f t="shared" si="2"/>
        <v>1.144</v>
      </c>
      <c r="R26" s="103">
        <f t="shared" si="2"/>
        <v>0</v>
      </c>
      <c r="S26" s="103">
        <f t="shared" si="2"/>
        <v>0</v>
      </c>
      <c r="T26" s="103" t="str">
        <f t="shared" si="2"/>
        <v>нд</v>
      </c>
    </row>
    <row r="27" spans="1:20" s="41" customFormat="1" ht="31.5" customHeight="1" outlineLevel="1">
      <c r="A27" s="82" t="s">
        <v>22</v>
      </c>
      <c r="B27" s="90" t="s">
        <v>683</v>
      </c>
      <c r="C27" s="99" t="s">
        <v>710</v>
      </c>
      <c r="D27" s="99" t="s">
        <v>710</v>
      </c>
      <c r="E27" s="99" t="s">
        <v>710</v>
      </c>
      <c r="F27" s="99" t="s">
        <v>710</v>
      </c>
      <c r="G27" s="99" t="s">
        <v>710</v>
      </c>
      <c r="H27" s="99" t="s">
        <v>710</v>
      </c>
      <c r="I27" s="99" t="s">
        <v>710</v>
      </c>
      <c r="J27" s="99" t="s">
        <v>710</v>
      </c>
      <c r="K27" s="99" t="s">
        <v>710</v>
      </c>
      <c r="L27" s="99" t="s">
        <v>710</v>
      </c>
      <c r="M27" s="99" t="s">
        <v>710</v>
      </c>
      <c r="N27" s="99" t="s">
        <v>710</v>
      </c>
      <c r="O27" s="99" t="s">
        <v>710</v>
      </c>
      <c r="P27" s="99" t="s">
        <v>710</v>
      </c>
      <c r="Q27" s="99" t="s">
        <v>710</v>
      </c>
      <c r="R27" s="99" t="s">
        <v>710</v>
      </c>
      <c r="S27" s="99" t="s">
        <v>710</v>
      </c>
      <c r="T27" s="99" t="s">
        <v>710</v>
      </c>
    </row>
    <row r="28" spans="1:20" s="41" customFormat="1" ht="42.75" customHeight="1" outlineLevel="1">
      <c r="A28" s="82" t="s">
        <v>439</v>
      </c>
      <c r="B28" s="90" t="s">
        <v>684</v>
      </c>
      <c r="C28" s="99" t="s">
        <v>710</v>
      </c>
      <c r="D28" s="99" t="s">
        <v>710</v>
      </c>
      <c r="E28" s="99" t="s">
        <v>710</v>
      </c>
      <c r="F28" s="99" t="s">
        <v>710</v>
      </c>
      <c r="G28" s="99" t="s">
        <v>710</v>
      </c>
      <c r="H28" s="99" t="s">
        <v>710</v>
      </c>
      <c r="I28" s="99" t="s">
        <v>710</v>
      </c>
      <c r="J28" s="99" t="s">
        <v>710</v>
      </c>
      <c r="K28" s="99" t="s">
        <v>710</v>
      </c>
      <c r="L28" s="99" t="s">
        <v>710</v>
      </c>
      <c r="M28" s="99" t="s">
        <v>710</v>
      </c>
      <c r="N28" s="99" t="s">
        <v>710</v>
      </c>
      <c r="O28" s="99" t="s">
        <v>710</v>
      </c>
      <c r="P28" s="99" t="s">
        <v>710</v>
      </c>
      <c r="Q28" s="99" t="s">
        <v>710</v>
      </c>
      <c r="R28" s="99" t="s">
        <v>710</v>
      </c>
      <c r="S28" s="99" t="s">
        <v>710</v>
      </c>
      <c r="T28" s="99" t="s">
        <v>710</v>
      </c>
    </row>
    <row r="29" spans="1:20" s="41" customFormat="1" ht="43.5" customHeight="1" outlineLevel="1">
      <c r="A29" s="82" t="s">
        <v>444</v>
      </c>
      <c r="B29" s="90" t="s">
        <v>685</v>
      </c>
      <c r="C29" s="99" t="s">
        <v>710</v>
      </c>
      <c r="D29" s="99" t="s">
        <v>710</v>
      </c>
      <c r="E29" s="99" t="s">
        <v>710</v>
      </c>
      <c r="F29" s="99" t="s">
        <v>710</v>
      </c>
      <c r="G29" s="99" t="s">
        <v>710</v>
      </c>
      <c r="H29" s="99" t="s">
        <v>710</v>
      </c>
      <c r="I29" s="99" t="s">
        <v>710</v>
      </c>
      <c r="J29" s="99" t="s">
        <v>710</v>
      </c>
      <c r="K29" s="99" t="s">
        <v>710</v>
      </c>
      <c r="L29" s="99" t="s">
        <v>710</v>
      </c>
      <c r="M29" s="99" t="s">
        <v>710</v>
      </c>
      <c r="N29" s="99" t="s">
        <v>710</v>
      </c>
      <c r="O29" s="99" t="s">
        <v>710</v>
      </c>
      <c r="P29" s="99" t="s">
        <v>710</v>
      </c>
      <c r="Q29" s="99" t="s">
        <v>710</v>
      </c>
      <c r="R29" s="99" t="s">
        <v>710</v>
      </c>
      <c r="S29" s="99" t="s">
        <v>710</v>
      </c>
      <c r="T29" s="99" t="s">
        <v>710</v>
      </c>
    </row>
    <row r="30" spans="1:20" s="41" customFormat="1" ht="24.75" customHeight="1" outlineLevel="1">
      <c r="A30" s="82" t="s">
        <v>446</v>
      </c>
      <c r="B30" s="90" t="s">
        <v>686</v>
      </c>
      <c r="C30" s="99" t="s">
        <v>710</v>
      </c>
      <c r="D30" s="99" t="s">
        <v>710</v>
      </c>
      <c r="E30" s="99" t="s">
        <v>710</v>
      </c>
      <c r="F30" s="99" t="s">
        <v>710</v>
      </c>
      <c r="G30" s="99" t="s">
        <v>710</v>
      </c>
      <c r="H30" s="99" t="s">
        <v>710</v>
      </c>
      <c r="I30" s="99" t="s">
        <v>710</v>
      </c>
      <c r="J30" s="99" t="s">
        <v>710</v>
      </c>
      <c r="K30" s="99" t="s">
        <v>710</v>
      </c>
      <c r="L30" s="99" t="s">
        <v>710</v>
      </c>
      <c r="M30" s="99" t="s">
        <v>710</v>
      </c>
      <c r="N30" s="99" t="s">
        <v>710</v>
      </c>
      <c r="O30" s="99" t="s">
        <v>710</v>
      </c>
      <c r="P30" s="99" t="s">
        <v>710</v>
      </c>
      <c r="Q30" s="99" t="s">
        <v>710</v>
      </c>
      <c r="R30" s="99" t="s">
        <v>710</v>
      </c>
      <c r="S30" s="99" t="s">
        <v>710</v>
      </c>
      <c r="T30" s="99" t="s">
        <v>710</v>
      </c>
    </row>
    <row r="31" spans="1:20" s="41" customFormat="1" ht="34.5" customHeight="1">
      <c r="A31" s="82" t="s">
        <v>24</v>
      </c>
      <c r="B31" s="90" t="s">
        <v>687</v>
      </c>
      <c r="C31" s="99" t="s">
        <v>710</v>
      </c>
      <c r="D31" s="99" t="s">
        <v>710</v>
      </c>
      <c r="E31" s="99" t="s">
        <v>710</v>
      </c>
      <c r="F31" s="99" t="s">
        <v>710</v>
      </c>
      <c r="G31" s="99" t="s">
        <v>710</v>
      </c>
      <c r="H31" s="99" t="s">
        <v>710</v>
      </c>
      <c r="I31" s="99" t="s">
        <v>710</v>
      </c>
      <c r="J31" s="99" t="s">
        <v>710</v>
      </c>
      <c r="K31" s="99" t="s">
        <v>710</v>
      </c>
      <c r="L31" s="99" t="s">
        <v>710</v>
      </c>
      <c r="M31" s="99" t="s">
        <v>710</v>
      </c>
      <c r="N31" s="99" t="s">
        <v>710</v>
      </c>
      <c r="O31" s="99" t="s">
        <v>710</v>
      </c>
      <c r="P31" s="99" t="s">
        <v>710</v>
      </c>
      <c r="Q31" s="99" t="s">
        <v>710</v>
      </c>
      <c r="R31" s="99" t="s">
        <v>710</v>
      </c>
      <c r="S31" s="99" t="s">
        <v>710</v>
      </c>
      <c r="T31" s="99" t="s">
        <v>710</v>
      </c>
    </row>
    <row r="32" spans="1:20" s="41" customFormat="1" ht="45.75" customHeight="1" outlineLevel="1">
      <c r="A32" s="82" t="s">
        <v>467</v>
      </c>
      <c r="B32" s="90" t="s">
        <v>688</v>
      </c>
      <c r="C32" s="99" t="s">
        <v>710</v>
      </c>
      <c r="D32" s="99" t="s">
        <v>710</v>
      </c>
      <c r="E32" s="99" t="s">
        <v>710</v>
      </c>
      <c r="F32" s="99" t="s">
        <v>710</v>
      </c>
      <c r="G32" s="99" t="s">
        <v>710</v>
      </c>
      <c r="H32" s="99" t="s">
        <v>710</v>
      </c>
      <c r="I32" s="99" t="s">
        <v>710</v>
      </c>
      <c r="J32" s="99" t="s">
        <v>710</v>
      </c>
      <c r="K32" s="99" t="s">
        <v>710</v>
      </c>
      <c r="L32" s="99" t="s">
        <v>710</v>
      </c>
      <c r="M32" s="99" t="s">
        <v>710</v>
      </c>
      <c r="N32" s="99" t="s">
        <v>710</v>
      </c>
      <c r="O32" s="99" t="s">
        <v>710</v>
      </c>
      <c r="P32" s="99" t="s">
        <v>710</v>
      </c>
      <c r="Q32" s="99" t="s">
        <v>710</v>
      </c>
      <c r="R32" s="99" t="s">
        <v>710</v>
      </c>
      <c r="S32" s="99" t="s">
        <v>710</v>
      </c>
      <c r="T32" s="99" t="s">
        <v>710</v>
      </c>
    </row>
    <row r="33" spans="1:20" s="41" customFormat="1" ht="24.75" customHeight="1" outlineLevel="1">
      <c r="A33" s="82" t="s">
        <v>468</v>
      </c>
      <c r="B33" s="90" t="s">
        <v>689</v>
      </c>
      <c r="C33" s="99" t="s">
        <v>710</v>
      </c>
      <c r="D33" s="99" t="s">
        <v>710</v>
      </c>
      <c r="E33" s="99" t="s">
        <v>710</v>
      </c>
      <c r="F33" s="99" t="s">
        <v>710</v>
      </c>
      <c r="G33" s="99" t="s">
        <v>710</v>
      </c>
      <c r="H33" s="99" t="s">
        <v>710</v>
      </c>
      <c r="I33" s="99" t="s">
        <v>710</v>
      </c>
      <c r="J33" s="99" t="s">
        <v>710</v>
      </c>
      <c r="K33" s="99" t="s">
        <v>710</v>
      </c>
      <c r="L33" s="99" t="s">
        <v>710</v>
      </c>
      <c r="M33" s="99" t="s">
        <v>710</v>
      </c>
      <c r="N33" s="99" t="s">
        <v>710</v>
      </c>
      <c r="O33" s="99" t="s">
        <v>710</v>
      </c>
      <c r="P33" s="99" t="s">
        <v>710</v>
      </c>
      <c r="Q33" s="99" t="s">
        <v>710</v>
      </c>
      <c r="R33" s="99" t="s">
        <v>710</v>
      </c>
      <c r="S33" s="99" t="s">
        <v>710</v>
      </c>
      <c r="T33" s="99" t="s">
        <v>710</v>
      </c>
    </row>
    <row r="34" spans="1:20" s="41" customFormat="1" ht="43.5" customHeight="1">
      <c r="A34" s="82" t="s">
        <v>26</v>
      </c>
      <c r="B34" s="90" t="s">
        <v>690</v>
      </c>
      <c r="C34" s="99" t="s">
        <v>710</v>
      </c>
      <c r="D34" s="99" t="s">
        <v>710</v>
      </c>
      <c r="E34" s="99" t="s">
        <v>710</v>
      </c>
      <c r="F34" s="99" t="s">
        <v>710</v>
      </c>
      <c r="G34" s="99" t="s">
        <v>710</v>
      </c>
      <c r="H34" s="99" t="s">
        <v>710</v>
      </c>
      <c r="I34" s="99" t="s">
        <v>710</v>
      </c>
      <c r="J34" s="99" t="s">
        <v>710</v>
      </c>
      <c r="K34" s="99" t="s">
        <v>710</v>
      </c>
      <c r="L34" s="99" t="s">
        <v>710</v>
      </c>
      <c r="M34" s="99" t="s">
        <v>710</v>
      </c>
      <c r="N34" s="99" t="s">
        <v>710</v>
      </c>
      <c r="O34" s="99" t="s">
        <v>710</v>
      </c>
      <c r="P34" s="99" t="s">
        <v>710</v>
      </c>
      <c r="Q34" s="99" t="s">
        <v>710</v>
      </c>
      <c r="R34" s="99" t="s">
        <v>710</v>
      </c>
      <c r="S34" s="99" t="s">
        <v>710</v>
      </c>
      <c r="T34" s="99" t="s">
        <v>710</v>
      </c>
    </row>
    <row r="35" spans="1:20" s="41" customFormat="1" ht="24.75" customHeight="1" outlineLevel="1">
      <c r="A35" s="82" t="s">
        <v>691</v>
      </c>
      <c r="B35" s="90" t="s">
        <v>692</v>
      </c>
      <c r="C35" s="99" t="s">
        <v>710</v>
      </c>
      <c r="D35" s="99" t="s">
        <v>710</v>
      </c>
      <c r="E35" s="99" t="s">
        <v>710</v>
      </c>
      <c r="F35" s="99" t="s">
        <v>710</v>
      </c>
      <c r="G35" s="99" t="s">
        <v>710</v>
      </c>
      <c r="H35" s="99" t="s">
        <v>710</v>
      </c>
      <c r="I35" s="99" t="s">
        <v>710</v>
      </c>
      <c r="J35" s="99" t="s">
        <v>710</v>
      </c>
      <c r="K35" s="99" t="s">
        <v>710</v>
      </c>
      <c r="L35" s="99" t="s">
        <v>710</v>
      </c>
      <c r="M35" s="99" t="s">
        <v>710</v>
      </c>
      <c r="N35" s="99" t="s">
        <v>710</v>
      </c>
      <c r="O35" s="99" t="s">
        <v>710</v>
      </c>
      <c r="P35" s="99" t="s">
        <v>710</v>
      </c>
      <c r="Q35" s="99" t="s">
        <v>710</v>
      </c>
      <c r="R35" s="99" t="s">
        <v>710</v>
      </c>
      <c r="S35" s="99" t="s">
        <v>710</v>
      </c>
      <c r="T35" s="99" t="s">
        <v>710</v>
      </c>
    </row>
    <row r="36" spans="1:20" s="41" customFormat="1" ht="66" customHeight="1" outlineLevel="1">
      <c r="A36" s="82" t="s">
        <v>691</v>
      </c>
      <c r="B36" s="90" t="s">
        <v>693</v>
      </c>
      <c r="C36" s="99" t="s">
        <v>710</v>
      </c>
      <c r="D36" s="99" t="s">
        <v>710</v>
      </c>
      <c r="E36" s="99" t="s">
        <v>710</v>
      </c>
      <c r="F36" s="99" t="s">
        <v>710</v>
      </c>
      <c r="G36" s="99" t="s">
        <v>710</v>
      </c>
      <c r="H36" s="99" t="s">
        <v>710</v>
      </c>
      <c r="I36" s="99" t="s">
        <v>710</v>
      </c>
      <c r="J36" s="99" t="s">
        <v>710</v>
      </c>
      <c r="K36" s="99" t="s">
        <v>710</v>
      </c>
      <c r="L36" s="99" t="s">
        <v>710</v>
      </c>
      <c r="M36" s="99" t="s">
        <v>710</v>
      </c>
      <c r="N36" s="99" t="s">
        <v>710</v>
      </c>
      <c r="O36" s="99" t="s">
        <v>710</v>
      </c>
      <c r="P36" s="99" t="s">
        <v>710</v>
      </c>
      <c r="Q36" s="99" t="s">
        <v>710</v>
      </c>
      <c r="R36" s="99" t="s">
        <v>710</v>
      </c>
      <c r="S36" s="99" t="s">
        <v>710</v>
      </c>
      <c r="T36" s="99" t="s">
        <v>710</v>
      </c>
    </row>
    <row r="37" spans="1:20" s="41" customFormat="1" ht="52.5" customHeight="1" outlineLevel="1">
      <c r="A37" s="82" t="s">
        <v>691</v>
      </c>
      <c r="B37" s="90" t="s">
        <v>694</v>
      </c>
      <c r="C37" s="99" t="s">
        <v>710</v>
      </c>
      <c r="D37" s="99" t="s">
        <v>710</v>
      </c>
      <c r="E37" s="99" t="s">
        <v>710</v>
      </c>
      <c r="F37" s="99" t="s">
        <v>710</v>
      </c>
      <c r="G37" s="99" t="s">
        <v>710</v>
      </c>
      <c r="H37" s="99" t="s">
        <v>710</v>
      </c>
      <c r="I37" s="99" t="s">
        <v>710</v>
      </c>
      <c r="J37" s="99" t="s">
        <v>710</v>
      </c>
      <c r="K37" s="99" t="s">
        <v>710</v>
      </c>
      <c r="L37" s="99" t="s">
        <v>710</v>
      </c>
      <c r="M37" s="99" t="s">
        <v>710</v>
      </c>
      <c r="N37" s="99" t="s">
        <v>710</v>
      </c>
      <c r="O37" s="99" t="s">
        <v>710</v>
      </c>
      <c r="P37" s="99" t="s">
        <v>710</v>
      </c>
      <c r="Q37" s="99" t="s">
        <v>710</v>
      </c>
      <c r="R37" s="99" t="s">
        <v>710</v>
      </c>
      <c r="S37" s="99" t="s">
        <v>710</v>
      </c>
      <c r="T37" s="99" t="s">
        <v>710</v>
      </c>
    </row>
    <row r="38" spans="1:20" s="41" customFormat="1" ht="70.5" customHeight="1" outlineLevel="1">
      <c r="A38" s="82" t="s">
        <v>691</v>
      </c>
      <c r="B38" s="90" t="s">
        <v>695</v>
      </c>
      <c r="C38" s="99" t="s">
        <v>710</v>
      </c>
      <c r="D38" s="99" t="s">
        <v>710</v>
      </c>
      <c r="E38" s="99" t="s">
        <v>710</v>
      </c>
      <c r="F38" s="99" t="s">
        <v>710</v>
      </c>
      <c r="G38" s="99" t="s">
        <v>710</v>
      </c>
      <c r="H38" s="99" t="s">
        <v>710</v>
      </c>
      <c r="I38" s="99" t="s">
        <v>710</v>
      </c>
      <c r="J38" s="99" t="s">
        <v>710</v>
      </c>
      <c r="K38" s="99" t="s">
        <v>710</v>
      </c>
      <c r="L38" s="99" t="s">
        <v>710</v>
      </c>
      <c r="M38" s="99" t="s">
        <v>710</v>
      </c>
      <c r="N38" s="99" t="s">
        <v>710</v>
      </c>
      <c r="O38" s="99" t="s">
        <v>710</v>
      </c>
      <c r="P38" s="99" t="s">
        <v>710</v>
      </c>
      <c r="Q38" s="99" t="s">
        <v>710</v>
      </c>
      <c r="R38" s="99" t="s">
        <v>710</v>
      </c>
      <c r="S38" s="99" t="s">
        <v>710</v>
      </c>
      <c r="T38" s="99" t="s">
        <v>710</v>
      </c>
    </row>
    <row r="39" spans="1:20" s="41" customFormat="1" ht="34.5" customHeight="1" outlineLevel="1">
      <c r="A39" s="82" t="s">
        <v>696</v>
      </c>
      <c r="B39" s="90" t="s">
        <v>692</v>
      </c>
      <c r="C39" s="99" t="s">
        <v>710</v>
      </c>
      <c r="D39" s="99" t="s">
        <v>710</v>
      </c>
      <c r="E39" s="99" t="s">
        <v>710</v>
      </c>
      <c r="F39" s="99" t="s">
        <v>710</v>
      </c>
      <c r="G39" s="99" t="s">
        <v>710</v>
      </c>
      <c r="H39" s="99" t="s">
        <v>710</v>
      </c>
      <c r="I39" s="99" t="s">
        <v>710</v>
      </c>
      <c r="J39" s="99" t="s">
        <v>710</v>
      </c>
      <c r="K39" s="99" t="s">
        <v>710</v>
      </c>
      <c r="L39" s="99" t="s">
        <v>710</v>
      </c>
      <c r="M39" s="99" t="s">
        <v>710</v>
      </c>
      <c r="N39" s="99" t="s">
        <v>710</v>
      </c>
      <c r="O39" s="99" t="s">
        <v>710</v>
      </c>
      <c r="P39" s="99" t="s">
        <v>710</v>
      </c>
      <c r="Q39" s="99" t="s">
        <v>710</v>
      </c>
      <c r="R39" s="99" t="s">
        <v>710</v>
      </c>
      <c r="S39" s="99" t="s">
        <v>710</v>
      </c>
      <c r="T39" s="99" t="s">
        <v>710</v>
      </c>
    </row>
    <row r="40" spans="1:20" s="41" customFormat="1" ht="67.5" customHeight="1" outlineLevel="1">
      <c r="A40" s="82" t="s">
        <v>696</v>
      </c>
      <c r="B40" s="90" t="s">
        <v>693</v>
      </c>
      <c r="C40" s="99" t="s">
        <v>710</v>
      </c>
      <c r="D40" s="99" t="s">
        <v>710</v>
      </c>
      <c r="E40" s="99" t="s">
        <v>710</v>
      </c>
      <c r="F40" s="99" t="s">
        <v>710</v>
      </c>
      <c r="G40" s="99" t="s">
        <v>710</v>
      </c>
      <c r="H40" s="99" t="s">
        <v>710</v>
      </c>
      <c r="I40" s="99" t="s">
        <v>710</v>
      </c>
      <c r="J40" s="99" t="s">
        <v>710</v>
      </c>
      <c r="K40" s="99" t="s">
        <v>710</v>
      </c>
      <c r="L40" s="99" t="s">
        <v>710</v>
      </c>
      <c r="M40" s="99" t="s">
        <v>710</v>
      </c>
      <c r="N40" s="99" t="s">
        <v>710</v>
      </c>
      <c r="O40" s="99" t="s">
        <v>710</v>
      </c>
      <c r="P40" s="99" t="s">
        <v>710</v>
      </c>
      <c r="Q40" s="99" t="s">
        <v>710</v>
      </c>
      <c r="R40" s="99" t="s">
        <v>710</v>
      </c>
      <c r="S40" s="99" t="s">
        <v>710</v>
      </c>
      <c r="T40" s="99" t="s">
        <v>710</v>
      </c>
    </row>
    <row r="41" spans="1:20" s="41" customFormat="1" ht="58.5" customHeight="1" outlineLevel="1">
      <c r="A41" s="82" t="s">
        <v>696</v>
      </c>
      <c r="B41" s="90" t="s">
        <v>694</v>
      </c>
      <c r="C41" s="99" t="s">
        <v>710</v>
      </c>
      <c r="D41" s="99" t="s">
        <v>710</v>
      </c>
      <c r="E41" s="99" t="s">
        <v>710</v>
      </c>
      <c r="F41" s="99" t="s">
        <v>710</v>
      </c>
      <c r="G41" s="99" t="s">
        <v>710</v>
      </c>
      <c r="H41" s="99" t="s">
        <v>710</v>
      </c>
      <c r="I41" s="99" t="s">
        <v>710</v>
      </c>
      <c r="J41" s="99" t="s">
        <v>710</v>
      </c>
      <c r="K41" s="99" t="s">
        <v>710</v>
      </c>
      <c r="L41" s="99" t="s">
        <v>710</v>
      </c>
      <c r="M41" s="99" t="s">
        <v>710</v>
      </c>
      <c r="N41" s="99" t="s">
        <v>710</v>
      </c>
      <c r="O41" s="99" t="s">
        <v>710</v>
      </c>
      <c r="P41" s="99" t="s">
        <v>710</v>
      </c>
      <c r="Q41" s="99" t="s">
        <v>710</v>
      </c>
      <c r="R41" s="99" t="s">
        <v>710</v>
      </c>
      <c r="S41" s="99" t="s">
        <v>710</v>
      </c>
      <c r="T41" s="99" t="s">
        <v>710</v>
      </c>
    </row>
    <row r="42" spans="1:20" s="41" customFormat="1" ht="64.5" customHeight="1" outlineLevel="1">
      <c r="A42" s="82" t="s">
        <v>696</v>
      </c>
      <c r="B42" s="90" t="s">
        <v>697</v>
      </c>
      <c r="C42" s="99" t="s">
        <v>710</v>
      </c>
      <c r="D42" s="99" t="s">
        <v>710</v>
      </c>
      <c r="E42" s="99" t="s">
        <v>710</v>
      </c>
      <c r="F42" s="99" t="s">
        <v>710</v>
      </c>
      <c r="G42" s="99" t="s">
        <v>710</v>
      </c>
      <c r="H42" s="99" t="s">
        <v>710</v>
      </c>
      <c r="I42" s="99" t="s">
        <v>710</v>
      </c>
      <c r="J42" s="99" t="s">
        <v>710</v>
      </c>
      <c r="K42" s="99" t="s">
        <v>710</v>
      </c>
      <c r="L42" s="99" t="s">
        <v>710</v>
      </c>
      <c r="M42" s="99" t="s">
        <v>710</v>
      </c>
      <c r="N42" s="99" t="s">
        <v>710</v>
      </c>
      <c r="O42" s="99" t="s">
        <v>710</v>
      </c>
      <c r="P42" s="99" t="s">
        <v>710</v>
      </c>
      <c r="Q42" s="99" t="s">
        <v>710</v>
      </c>
      <c r="R42" s="99" t="s">
        <v>710</v>
      </c>
      <c r="S42" s="99" t="s">
        <v>710</v>
      </c>
      <c r="T42" s="99" t="s">
        <v>710</v>
      </c>
    </row>
    <row r="43" spans="1:20" s="106" customFormat="1" ht="59.25" customHeight="1">
      <c r="A43" s="84" t="s">
        <v>698</v>
      </c>
      <c r="B43" s="92" t="s">
        <v>699</v>
      </c>
      <c r="C43" s="105" t="str">
        <f>C44</f>
        <v>Е_006</v>
      </c>
      <c r="D43" s="105">
        <f aca="true" t="shared" si="3" ref="D43:T43">D44</f>
        <v>2.208</v>
      </c>
      <c r="E43" s="105">
        <f t="shared" si="3"/>
        <v>0</v>
      </c>
      <c r="F43" s="105">
        <f t="shared" si="3"/>
        <v>1.144</v>
      </c>
      <c r="G43" s="105">
        <f t="shared" si="3"/>
        <v>1.144</v>
      </c>
      <c r="H43" s="105">
        <f t="shared" si="3"/>
        <v>0</v>
      </c>
      <c r="I43" s="105">
        <f t="shared" si="3"/>
        <v>0</v>
      </c>
      <c r="J43" s="105">
        <f t="shared" si="3"/>
        <v>0</v>
      </c>
      <c r="K43" s="105">
        <f t="shared" si="3"/>
        <v>0</v>
      </c>
      <c r="L43" s="105">
        <f t="shared" si="3"/>
        <v>0</v>
      </c>
      <c r="M43" s="105">
        <f t="shared" si="3"/>
        <v>0</v>
      </c>
      <c r="N43" s="105">
        <f t="shared" si="3"/>
        <v>0</v>
      </c>
      <c r="O43" s="105">
        <f t="shared" si="3"/>
        <v>1.144</v>
      </c>
      <c r="P43" s="105">
        <f t="shared" si="3"/>
        <v>0</v>
      </c>
      <c r="Q43" s="105">
        <f t="shared" si="3"/>
        <v>1.144</v>
      </c>
      <c r="R43" s="105">
        <f t="shared" si="3"/>
        <v>0</v>
      </c>
      <c r="S43" s="105">
        <f t="shared" si="3"/>
        <v>0</v>
      </c>
      <c r="T43" s="105" t="str">
        <f t="shared" si="3"/>
        <v>нд</v>
      </c>
    </row>
    <row r="44" spans="1:20" s="108" customFormat="1" ht="55.5" customHeight="1">
      <c r="A44" s="85" t="s">
        <v>700</v>
      </c>
      <c r="B44" s="93" t="s">
        <v>701</v>
      </c>
      <c r="C44" s="107" t="str">
        <f>C45</f>
        <v>Е_006</v>
      </c>
      <c r="D44" s="107">
        <f>D45+D46</f>
        <v>2.208</v>
      </c>
      <c r="E44" s="107">
        <f aca="true" t="shared" si="4" ref="E44:S44">E45+E46</f>
        <v>0</v>
      </c>
      <c r="F44" s="107">
        <f t="shared" si="4"/>
        <v>1.144</v>
      </c>
      <c r="G44" s="107">
        <f t="shared" si="4"/>
        <v>1.144</v>
      </c>
      <c r="H44" s="107">
        <f t="shared" si="4"/>
        <v>0</v>
      </c>
      <c r="I44" s="107">
        <f t="shared" si="4"/>
        <v>0</v>
      </c>
      <c r="J44" s="107">
        <f t="shared" si="4"/>
        <v>0</v>
      </c>
      <c r="K44" s="107">
        <f t="shared" si="4"/>
        <v>0</v>
      </c>
      <c r="L44" s="107">
        <f t="shared" si="4"/>
        <v>0</v>
      </c>
      <c r="M44" s="107">
        <f t="shared" si="4"/>
        <v>0</v>
      </c>
      <c r="N44" s="107">
        <f t="shared" si="4"/>
        <v>0</v>
      </c>
      <c r="O44" s="107">
        <f t="shared" si="4"/>
        <v>1.144</v>
      </c>
      <c r="P44" s="107">
        <f t="shared" si="4"/>
        <v>0</v>
      </c>
      <c r="Q44" s="107">
        <f t="shared" si="4"/>
        <v>1.144</v>
      </c>
      <c r="R44" s="107">
        <f t="shared" si="4"/>
        <v>0</v>
      </c>
      <c r="S44" s="107">
        <f t="shared" si="4"/>
        <v>0</v>
      </c>
      <c r="T44" s="107" t="s">
        <v>710</v>
      </c>
    </row>
    <row r="45" spans="1:20" s="97" customFormat="1" ht="27.75" customHeight="1">
      <c r="A45" s="86" t="s">
        <v>702</v>
      </c>
      <c r="B45" s="94" t="s">
        <v>703</v>
      </c>
      <c r="C45" s="100" t="s">
        <v>705</v>
      </c>
      <c r="D45" s="100">
        <v>1.144</v>
      </c>
      <c r="E45" s="100">
        <v>0</v>
      </c>
      <c r="F45" s="100">
        <f>D45</f>
        <v>1.144</v>
      </c>
      <c r="G45" s="100">
        <f>D45</f>
        <v>1.144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f>G45</f>
        <v>1.144</v>
      </c>
      <c r="P45" s="100">
        <v>0</v>
      </c>
      <c r="Q45" s="100">
        <f>F45</f>
        <v>1.144</v>
      </c>
      <c r="R45" s="100">
        <v>0</v>
      </c>
      <c r="S45" s="100">
        <v>0</v>
      </c>
      <c r="T45" s="100" t="s">
        <v>710</v>
      </c>
    </row>
    <row r="46" spans="1:20" s="97" customFormat="1" ht="33.75" customHeight="1" outlineLevel="1">
      <c r="A46" s="86" t="s">
        <v>704</v>
      </c>
      <c r="B46" s="98" t="s">
        <v>711</v>
      </c>
      <c r="C46" s="100" t="s">
        <v>706</v>
      </c>
      <c r="D46" s="100">
        <v>1.064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f>G46</f>
        <v>0</v>
      </c>
      <c r="P46" s="100">
        <v>0</v>
      </c>
      <c r="Q46" s="100">
        <f>F46</f>
        <v>0</v>
      </c>
      <c r="R46" s="100">
        <v>0</v>
      </c>
      <c r="S46" s="100">
        <v>0</v>
      </c>
      <c r="T46" s="100" t="s">
        <v>710</v>
      </c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H11:Q11"/>
    <mergeCell ref="R2:T2"/>
    <mergeCell ref="A3:T3"/>
    <mergeCell ref="G4:H4"/>
    <mergeCell ref="J4:K4"/>
    <mergeCell ref="G6:O6"/>
    <mergeCell ref="G7:O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Normal="118" zoomScaleSheetLayoutView="100" zoomScalePageLayoutView="0" workbookViewId="0" topLeftCell="B1">
      <selection activeCell="C23" sqref="C23"/>
    </sheetView>
  </sheetViews>
  <sheetFormatPr defaultColWidth="9.00390625" defaultRowHeight="12.75" outlineLevelRow="1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29" width="3.25390625" style="1" customWidth="1"/>
    <col min="30" max="30" width="4.75390625" style="1" customWidth="1"/>
    <col min="31" max="55" width="3.25390625" style="1" customWidth="1"/>
    <col min="56" max="16384" width="9.125" style="1" customWidth="1"/>
  </cols>
  <sheetData>
    <row r="1" s="53" customFormat="1" ht="10.5">
      <c r="BC1" s="54" t="s">
        <v>628</v>
      </c>
    </row>
    <row r="2" spans="50:55" s="53" customFormat="1" ht="21" customHeight="1">
      <c r="AX2" s="301" t="s">
        <v>3</v>
      </c>
      <c r="AY2" s="301"/>
      <c r="AZ2" s="301"/>
      <c r="BA2" s="301"/>
      <c r="BB2" s="301"/>
      <c r="BC2" s="301"/>
    </row>
    <row r="3" spans="1:55" s="53" customFormat="1" ht="9.75" customHeight="1">
      <c r="A3" s="338" t="s">
        <v>629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</row>
    <row r="4" spans="21:28" s="53" customFormat="1" ht="12.75">
      <c r="U4" s="54" t="s">
        <v>555</v>
      </c>
      <c r="V4" s="302" t="str">
        <f>'Ф6'!G4</f>
        <v>год</v>
      </c>
      <c r="W4" s="303"/>
      <c r="X4" s="338" t="s">
        <v>582</v>
      </c>
      <c r="Y4" s="338"/>
      <c r="Z4" s="302" t="str">
        <f>'Ф6'!L4</f>
        <v>2023</v>
      </c>
      <c r="AA4" s="303"/>
      <c r="AB4" s="53" t="s">
        <v>557</v>
      </c>
    </row>
    <row r="5" ht="9" customHeight="1"/>
    <row r="6" spans="22:41" s="53" customFormat="1" ht="12.75">
      <c r="V6" s="71" t="s">
        <v>558</v>
      </c>
      <c r="W6" s="303" t="str">
        <f>'Ф6'!G6</f>
        <v>Общество с ограниченной ответственностью "ИнвестГрадСтрой"</v>
      </c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70"/>
      <c r="AO6" s="70"/>
    </row>
    <row r="7" spans="23:41" s="58" customFormat="1" ht="10.5" customHeight="1">
      <c r="W7" s="305" t="s">
        <v>4</v>
      </c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59"/>
      <c r="AM7" s="59"/>
      <c r="AN7" s="59"/>
      <c r="AO7" s="59"/>
    </row>
    <row r="8" ht="9" customHeight="1"/>
    <row r="9" spans="25:28" s="53" customFormat="1" ht="12.75">
      <c r="Y9" s="54" t="s">
        <v>559</v>
      </c>
      <c r="Z9" s="302" t="str">
        <f>'Ф6'!L9</f>
        <v>2024</v>
      </c>
      <c r="AA9" s="303"/>
      <c r="AB9" s="53" t="s">
        <v>5</v>
      </c>
    </row>
    <row r="10" ht="9" customHeight="1"/>
    <row r="11" spans="24:43" s="53" customFormat="1" ht="12.75" customHeight="1">
      <c r="X11" s="54" t="s">
        <v>560</v>
      </c>
      <c r="Y11" s="369" t="str">
        <f>'Ф6'!J11</f>
        <v>Приказ Департамента тарифного регулирования Томской области от 31.10.2019 № 6-348 (в редакции Приказ ДТР от 28.10.2022г. № 6-144)</v>
      </c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</row>
    <row r="12" spans="25:42" s="58" customFormat="1" ht="8.25">
      <c r="Y12" s="305" t="s">
        <v>6</v>
      </c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59"/>
      <c r="AO12" s="59"/>
      <c r="AP12" s="59"/>
    </row>
    <row r="13" spans="5:9" s="53" customFormat="1" ht="9" customHeight="1">
      <c r="E13" s="61"/>
      <c r="F13" s="61"/>
      <c r="G13" s="61"/>
      <c r="H13" s="61"/>
      <c r="I13" s="61"/>
    </row>
    <row r="14" spans="1:55" s="58" customFormat="1" ht="15" customHeight="1">
      <c r="A14" s="339" t="s">
        <v>561</v>
      </c>
      <c r="B14" s="339" t="s">
        <v>562</v>
      </c>
      <c r="C14" s="339" t="s">
        <v>563</v>
      </c>
      <c r="D14" s="341" t="s">
        <v>709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3"/>
      <c r="AD14" s="477" t="s">
        <v>712</v>
      </c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9"/>
    </row>
    <row r="15" spans="1:55" s="58" customFormat="1" ht="15" customHeight="1">
      <c r="A15" s="340"/>
      <c r="B15" s="340"/>
      <c r="C15" s="340"/>
      <c r="D15" s="75" t="s">
        <v>0</v>
      </c>
      <c r="E15" s="351" t="s">
        <v>1</v>
      </c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3"/>
      <c r="AD15" s="72" t="s">
        <v>0</v>
      </c>
      <c r="AE15" s="341" t="s">
        <v>1</v>
      </c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3"/>
    </row>
    <row r="16" spans="1:55" s="58" customFormat="1" ht="15" customHeight="1">
      <c r="A16" s="340"/>
      <c r="B16" s="340"/>
      <c r="C16" s="340"/>
      <c r="D16" s="339" t="s">
        <v>568</v>
      </c>
      <c r="E16" s="341" t="s">
        <v>568</v>
      </c>
      <c r="F16" s="342"/>
      <c r="G16" s="342"/>
      <c r="H16" s="342"/>
      <c r="I16" s="343"/>
      <c r="J16" s="341" t="s">
        <v>569</v>
      </c>
      <c r="K16" s="342"/>
      <c r="L16" s="342"/>
      <c r="M16" s="342"/>
      <c r="N16" s="343"/>
      <c r="O16" s="341" t="s">
        <v>570</v>
      </c>
      <c r="P16" s="342"/>
      <c r="Q16" s="342"/>
      <c r="R16" s="342"/>
      <c r="S16" s="343"/>
      <c r="T16" s="341" t="s">
        <v>571</v>
      </c>
      <c r="U16" s="342"/>
      <c r="V16" s="342"/>
      <c r="W16" s="342"/>
      <c r="X16" s="343"/>
      <c r="Y16" s="341" t="s">
        <v>572</v>
      </c>
      <c r="Z16" s="342"/>
      <c r="AA16" s="342"/>
      <c r="AB16" s="342"/>
      <c r="AC16" s="343"/>
      <c r="AD16" s="339" t="s">
        <v>568</v>
      </c>
      <c r="AE16" s="341" t="s">
        <v>568</v>
      </c>
      <c r="AF16" s="342"/>
      <c r="AG16" s="342"/>
      <c r="AH16" s="342"/>
      <c r="AI16" s="343"/>
      <c r="AJ16" s="341" t="s">
        <v>569</v>
      </c>
      <c r="AK16" s="342"/>
      <c r="AL16" s="342"/>
      <c r="AM16" s="342"/>
      <c r="AN16" s="343"/>
      <c r="AO16" s="341" t="s">
        <v>570</v>
      </c>
      <c r="AP16" s="342"/>
      <c r="AQ16" s="342"/>
      <c r="AR16" s="342"/>
      <c r="AS16" s="343"/>
      <c r="AT16" s="341" t="s">
        <v>571</v>
      </c>
      <c r="AU16" s="342"/>
      <c r="AV16" s="342"/>
      <c r="AW16" s="342"/>
      <c r="AX16" s="343"/>
      <c r="AY16" s="341" t="s">
        <v>572</v>
      </c>
      <c r="AZ16" s="342"/>
      <c r="BA16" s="342"/>
      <c r="BB16" s="342"/>
      <c r="BC16" s="343"/>
    </row>
    <row r="17" spans="1:55" s="58" customFormat="1" ht="108" customHeight="1">
      <c r="A17" s="340"/>
      <c r="B17" s="340"/>
      <c r="C17" s="340"/>
      <c r="D17" s="480"/>
      <c r="E17" s="76" t="s">
        <v>630</v>
      </c>
      <c r="F17" s="76" t="s">
        <v>631</v>
      </c>
      <c r="G17" s="76" t="s">
        <v>632</v>
      </c>
      <c r="H17" s="76" t="s">
        <v>633</v>
      </c>
      <c r="I17" s="76" t="s">
        <v>634</v>
      </c>
      <c r="J17" s="76" t="s">
        <v>630</v>
      </c>
      <c r="K17" s="76" t="s">
        <v>631</v>
      </c>
      <c r="L17" s="76" t="s">
        <v>632</v>
      </c>
      <c r="M17" s="76" t="s">
        <v>633</v>
      </c>
      <c r="N17" s="76" t="s">
        <v>634</v>
      </c>
      <c r="O17" s="76" t="s">
        <v>630</v>
      </c>
      <c r="P17" s="76" t="s">
        <v>631</v>
      </c>
      <c r="Q17" s="76" t="s">
        <v>632</v>
      </c>
      <c r="R17" s="76" t="s">
        <v>633</v>
      </c>
      <c r="S17" s="76" t="s">
        <v>634</v>
      </c>
      <c r="T17" s="76" t="s">
        <v>630</v>
      </c>
      <c r="U17" s="76" t="s">
        <v>631</v>
      </c>
      <c r="V17" s="76" t="s">
        <v>632</v>
      </c>
      <c r="W17" s="76" t="s">
        <v>633</v>
      </c>
      <c r="X17" s="76" t="s">
        <v>634</v>
      </c>
      <c r="Y17" s="76" t="s">
        <v>630</v>
      </c>
      <c r="Z17" s="76" t="s">
        <v>631</v>
      </c>
      <c r="AA17" s="76" t="s">
        <v>632</v>
      </c>
      <c r="AB17" s="76" t="s">
        <v>633</v>
      </c>
      <c r="AC17" s="76" t="s">
        <v>634</v>
      </c>
      <c r="AD17" s="480"/>
      <c r="AE17" s="76" t="s">
        <v>630</v>
      </c>
      <c r="AF17" s="76" t="s">
        <v>631</v>
      </c>
      <c r="AG17" s="76" t="s">
        <v>632</v>
      </c>
      <c r="AH17" s="76" t="s">
        <v>633</v>
      </c>
      <c r="AI17" s="76" t="s">
        <v>634</v>
      </c>
      <c r="AJ17" s="76" t="s">
        <v>630</v>
      </c>
      <c r="AK17" s="76" t="s">
        <v>631</v>
      </c>
      <c r="AL17" s="76" t="s">
        <v>632</v>
      </c>
      <c r="AM17" s="76" t="s">
        <v>633</v>
      </c>
      <c r="AN17" s="76" t="s">
        <v>634</v>
      </c>
      <c r="AO17" s="76" t="s">
        <v>630</v>
      </c>
      <c r="AP17" s="76" t="s">
        <v>631</v>
      </c>
      <c r="AQ17" s="76" t="s">
        <v>632</v>
      </c>
      <c r="AR17" s="76" t="s">
        <v>633</v>
      </c>
      <c r="AS17" s="76" t="s">
        <v>634</v>
      </c>
      <c r="AT17" s="76" t="s">
        <v>630</v>
      </c>
      <c r="AU17" s="76" t="s">
        <v>631</v>
      </c>
      <c r="AV17" s="76" t="s">
        <v>632</v>
      </c>
      <c r="AW17" s="76" t="s">
        <v>633</v>
      </c>
      <c r="AX17" s="76" t="s">
        <v>634</v>
      </c>
      <c r="AY17" s="76" t="s">
        <v>630</v>
      </c>
      <c r="AZ17" s="76" t="s">
        <v>631</v>
      </c>
      <c r="BA17" s="76" t="s">
        <v>632</v>
      </c>
      <c r="BB17" s="76" t="s">
        <v>633</v>
      </c>
      <c r="BC17" s="76" t="s">
        <v>634</v>
      </c>
    </row>
    <row r="18" spans="1:55" s="58" customFormat="1" ht="11.25" customHeight="1">
      <c r="A18" s="74">
        <v>1</v>
      </c>
      <c r="B18" s="74">
        <v>2</v>
      </c>
      <c r="C18" s="74">
        <v>3</v>
      </c>
      <c r="D18" s="74">
        <v>4</v>
      </c>
      <c r="E18" s="74" t="s">
        <v>159</v>
      </c>
      <c r="F18" s="74" t="s">
        <v>164</v>
      </c>
      <c r="G18" s="74" t="s">
        <v>165</v>
      </c>
      <c r="H18" s="74" t="s">
        <v>166</v>
      </c>
      <c r="I18" s="74" t="s">
        <v>167</v>
      </c>
      <c r="J18" s="74" t="s">
        <v>161</v>
      </c>
      <c r="K18" s="74" t="s">
        <v>162</v>
      </c>
      <c r="L18" s="74" t="s">
        <v>163</v>
      </c>
      <c r="M18" s="74" t="s">
        <v>597</v>
      </c>
      <c r="N18" s="74" t="s">
        <v>598</v>
      </c>
      <c r="O18" s="74" t="s">
        <v>599</v>
      </c>
      <c r="P18" s="74" t="s">
        <v>600</v>
      </c>
      <c r="Q18" s="74" t="s">
        <v>601</v>
      </c>
      <c r="R18" s="74" t="s">
        <v>602</v>
      </c>
      <c r="S18" s="74" t="s">
        <v>603</v>
      </c>
      <c r="T18" s="74" t="s">
        <v>604</v>
      </c>
      <c r="U18" s="74" t="s">
        <v>605</v>
      </c>
      <c r="V18" s="74" t="s">
        <v>606</v>
      </c>
      <c r="W18" s="74" t="s">
        <v>607</v>
      </c>
      <c r="X18" s="74" t="s">
        <v>608</v>
      </c>
      <c r="Y18" s="74" t="s">
        <v>609</v>
      </c>
      <c r="Z18" s="74" t="s">
        <v>610</v>
      </c>
      <c r="AA18" s="74" t="s">
        <v>611</v>
      </c>
      <c r="AB18" s="74" t="s">
        <v>612</v>
      </c>
      <c r="AC18" s="74" t="s">
        <v>613</v>
      </c>
      <c r="AD18" s="74">
        <v>6</v>
      </c>
      <c r="AE18" s="74" t="s">
        <v>199</v>
      </c>
      <c r="AF18" s="74" t="s">
        <v>203</v>
      </c>
      <c r="AG18" s="74" t="s">
        <v>204</v>
      </c>
      <c r="AH18" s="74" t="s">
        <v>205</v>
      </c>
      <c r="AI18" s="74" t="s">
        <v>206</v>
      </c>
      <c r="AJ18" s="74" t="s">
        <v>200</v>
      </c>
      <c r="AK18" s="74" t="s">
        <v>201</v>
      </c>
      <c r="AL18" s="74" t="s">
        <v>202</v>
      </c>
      <c r="AM18" s="74" t="s">
        <v>635</v>
      </c>
      <c r="AN18" s="74" t="s">
        <v>636</v>
      </c>
      <c r="AO18" s="74" t="s">
        <v>637</v>
      </c>
      <c r="AP18" s="74" t="s">
        <v>638</v>
      </c>
      <c r="AQ18" s="74" t="s">
        <v>639</v>
      </c>
      <c r="AR18" s="74" t="s">
        <v>640</v>
      </c>
      <c r="AS18" s="74" t="s">
        <v>641</v>
      </c>
      <c r="AT18" s="74" t="s">
        <v>642</v>
      </c>
      <c r="AU18" s="74" t="s">
        <v>643</v>
      </c>
      <c r="AV18" s="74" t="s">
        <v>644</v>
      </c>
      <c r="AW18" s="74" t="s">
        <v>645</v>
      </c>
      <c r="AX18" s="74" t="s">
        <v>646</v>
      </c>
      <c r="AY18" s="74" t="s">
        <v>647</v>
      </c>
      <c r="AZ18" s="74" t="s">
        <v>648</v>
      </c>
      <c r="BA18" s="74" t="s">
        <v>649</v>
      </c>
      <c r="BB18" s="74" t="s">
        <v>650</v>
      </c>
      <c r="BC18" s="74" t="s">
        <v>651</v>
      </c>
    </row>
    <row r="19" spans="1:55" s="58" customFormat="1" ht="24">
      <c r="A19" s="149" t="s">
        <v>667</v>
      </c>
      <c r="B19" s="150" t="s">
        <v>574</v>
      </c>
      <c r="C19" s="151" t="str">
        <f>C20</f>
        <v>Е_006</v>
      </c>
      <c r="D19" s="151">
        <f aca="true" t="shared" si="0" ref="D19:BB19">D20</f>
        <v>1.144</v>
      </c>
      <c r="E19" s="151">
        <f t="shared" si="0"/>
        <v>0</v>
      </c>
      <c r="F19" s="151">
        <f t="shared" si="0"/>
        <v>0</v>
      </c>
      <c r="G19" s="151">
        <f t="shared" si="0"/>
        <v>0</v>
      </c>
      <c r="H19" s="151">
        <f t="shared" si="0"/>
        <v>0</v>
      </c>
      <c r="I19" s="151">
        <f t="shared" si="0"/>
        <v>0</v>
      </c>
      <c r="J19" s="151">
        <f t="shared" si="0"/>
        <v>0</v>
      </c>
      <c r="K19" s="151">
        <f t="shared" si="0"/>
        <v>0</v>
      </c>
      <c r="L19" s="151">
        <f t="shared" si="0"/>
        <v>0</v>
      </c>
      <c r="M19" s="151">
        <f t="shared" si="0"/>
        <v>0</v>
      </c>
      <c r="N19" s="151">
        <f t="shared" si="0"/>
        <v>0</v>
      </c>
      <c r="O19" s="151">
        <f t="shared" si="0"/>
        <v>0</v>
      </c>
      <c r="P19" s="151">
        <f t="shared" si="0"/>
        <v>0</v>
      </c>
      <c r="Q19" s="151">
        <f t="shared" si="0"/>
        <v>0</v>
      </c>
      <c r="R19" s="151">
        <f t="shared" si="0"/>
        <v>0</v>
      </c>
      <c r="S19" s="151">
        <f t="shared" si="0"/>
        <v>0</v>
      </c>
      <c r="T19" s="151">
        <f t="shared" si="0"/>
        <v>0</v>
      </c>
      <c r="U19" s="151">
        <f t="shared" si="0"/>
        <v>0</v>
      </c>
      <c r="V19" s="151">
        <f t="shared" si="0"/>
        <v>0</v>
      </c>
      <c r="W19" s="151">
        <f t="shared" si="0"/>
        <v>0</v>
      </c>
      <c r="X19" s="151">
        <f t="shared" si="0"/>
        <v>0</v>
      </c>
      <c r="Y19" s="151">
        <f t="shared" si="0"/>
        <v>0</v>
      </c>
      <c r="Z19" s="151">
        <f t="shared" si="0"/>
        <v>0</v>
      </c>
      <c r="AA19" s="151">
        <f t="shared" si="0"/>
        <v>0</v>
      </c>
      <c r="AB19" s="151">
        <f t="shared" si="0"/>
        <v>0</v>
      </c>
      <c r="AC19" s="151">
        <f t="shared" si="0"/>
        <v>0</v>
      </c>
      <c r="AD19" s="171">
        <f t="shared" si="0"/>
        <v>1.144</v>
      </c>
      <c r="AE19" s="151">
        <f t="shared" si="0"/>
        <v>0</v>
      </c>
      <c r="AF19" s="151">
        <f t="shared" si="0"/>
        <v>0</v>
      </c>
      <c r="AG19" s="151">
        <f t="shared" si="0"/>
        <v>0</v>
      </c>
      <c r="AH19" s="151">
        <f t="shared" si="0"/>
        <v>0</v>
      </c>
      <c r="AI19" s="151">
        <f t="shared" si="0"/>
        <v>0</v>
      </c>
      <c r="AJ19" s="151">
        <f t="shared" si="0"/>
        <v>0</v>
      </c>
      <c r="AK19" s="151">
        <f t="shared" si="0"/>
        <v>0</v>
      </c>
      <c r="AL19" s="151">
        <f t="shared" si="0"/>
        <v>0</v>
      </c>
      <c r="AM19" s="151">
        <f t="shared" si="0"/>
        <v>0</v>
      </c>
      <c r="AN19" s="151">
        <f t="shared" si="0"/>
        <v>0</v>
      </c>
      <c r="AO19" s="151">
        <f t="shared" si="0"/>
        <v>0</v>
      </c>
      <c r="AP19" s="151">
        <f t="shared" si="0"/>
        <v>0</v>
      </c>
      <c r="AQ19" s="151">
        <f t="shared" si="0"/>
        <v>0</v>
      </c>
      <c r="AR19" s="151">
        <f t="shared" si="0"/>
        <v>0</v>
      </c>
      <c r="AS19" s="151">
        <f t="shared" si="0"/>
        <v>0</v>
      </c>
      <c r="AT19" s="151">
        <f t="shared" si="0"/>
        <v>0</v>
      </c>
      <c r="AU19" s="151">
        <f t="shared" si="0"/>
        <v>0</v>
      </c>
      <c r="AV19" s="151">
        <f t="shared" si="0"/>
        <v>0</v>
      </c>
      <c r="AW19" s="151">
        <f t="shared" si="0"/>
        <v>0</v>
      </c>
      <c r="AX19" s="151">
        <f t="shared" si="0"/>
        <v>0</v>
      </c>
      <c r="AY19" s="151">
        <f t="shared" si="0"/>
        <v>0</v>
      </c>
      <c r="AZ19" s="151">
        <f t="shared" si="0"/>
        <v>0</v>
      </c>
      <c r="BA19" s="151">
        <f t="shared" si="0"/>
        <v>0</v>
      </c>
      <c r="BB19" s="151">
        <f t="shared" si="0"/>
        <v>0</v>
      </c>
      <c r="BC19" s="151">
        <f>BC20</f>
        <v>0</v>
      </c>
    </row>
    <row r="20" spans="1:55" s="58" customFormat="1" ht="12">
      <c r="A20" s="152" t="s">
        <v>668</v>
      </c>
      <c r="B20" s="153" t="s">
        <v>669</v>
      </c>
      <c r="C20" s="154" t="str">
        <f>C27</f>
        <v>Е_006</v>
      </c>
      <c r="D20" s="154">
        <f aca="true" t="shared" si="1" ref="D20:BB20">D27</f>
        <v>1.144</v>
      </c>
      <c r="E20" s="154">
        <f t="shared" si="1"/>
        <v>0</v>
      </c>
      <c r="F20" s="154">
        <f t="shared" si="1"/>
        <v>0</v>
      </c>
      <c r="G20" s="154">
        <f t="shared" si="1"/>
        <v>0</v>
      </c>
      <c r="H20" s="154">
        <f t="shared" si="1"/>
        <v>0</v>
      </c>
      <c r="I20" s="154">
        <f t="shared" si="1"/>
        <v>0</v>
      </c>
      <c r="J20" s="154">
        <f t="shared" si="1"/>
        <v>0</v>
      </c>
      <c r="K20" s="154">
        <f t="shared" si="1"/>
        <v>0</v>
      </c>
      <c r="L20" s="154">
        <f t="shared" si="1"/>
        <v>0</v>
      </c>
      <c r="M20" s="154">
        <f t="shared" si="1"/>
        <v>0</v>
      </c>
      <c r="N20" s="154">
        <f t="shared" si="1"/>
        <v>0</v>
      </c>
      <c r="O20" s="154">
        <f t="shared" si="1"/>
        <v>0</v>
      </c>
      <c r="P20" s="154">
        <f t="shared" si="1"/>
        <v>0</v>
      </c>
      <c r="Q20" s="154">
        <f t="shared" si="1"/>
        <v>0</v>
      </c>
      <c r="R20" s="154">
        <f t="shared" si="1"/>
        <v>0</v>
      </c>
      <c r="S20" s="154">
        <f t="shared" si="1"/>
        <v>0</v>
      </c>
      <c r="T20" s="154">
        <f t="shared" si="1"/>
        <v>0</v>
      </c>
      <c r="U20" s="154">
        <f t="shared" si="1"/>
        <v>0</v>
      </c>
      <c r="V20" s="154">
        <f t="shared" si="1"/>
        <v>0</v>
      </c>
      <c r="W20" s="154">
        <f t="shared" si="1"/>
        <v>0</v>
      </c>
      <c r="X20" s="154">
        <f t="shared" si="1"/>
        <v>0</v>
      </c>
      <c r="Y20" s="154">
        <f t="shared" si="1"/>
        <v>0</v>
      </c>
      <c r="Z20" s="154">
        <f t="shared" si="1"/>
        <v>0</v>
      </c>
      <c r="AA20" s="154">
        <f t="shared" si="1"/>
        <v>0</v>
      </c>
      <c r="AB20" s="154">
        <f t="shared" si="1"/>
        <v>0</v>
      </c>
      <c r="AC20" s="154">
        <f t="shared" si="1"/>
        <v>0</v>
      </c>
      <c r="AD20" s="172">
        <f t="shared" si="1"/>
        <v>1.144</v>
      </c>
      <c r="AE20" s="154">
        <f t="shared" si="1"/>
        <v>0</v>
      </c>
      <c r="AF20" s="154">
        <f t="shared" si="1"/>
        <v>0</v>
      </c>
      <c r="AG20" s="154">
        <f t="shared" si="1"/>
        <v>0</v>
      </c>
      <c r="AH20" s="154">
        <f t="shared" si="1"/>
        <v>0</v>
      </c>
      <c r="AI20" s="154">
        <f t="shared" si="1"/>
        <v>0</v>
      </c>
      <c r="AJ20" s="154">
        <f t="shared" si="1"/>
        <v>0</v>
      </c>
      <c r="AK20" s="154">
        <f t="shared" si="1"/>
        <v>0</v>
      </c>
      <c r="AL20" s="154">
        <f t="shared" si="1"/>
        <v>0</v>
      </c>
      <c r="AM20" s="154">
        <f t="shared" si="1"/>
        <v>0</v>
      </c>
      <c r="AN20" s="154">
        <f t="shared" si="1"/>
        <v>0</v>
      </c>
      <c r="AO20" s="154">
        <f t="shared" si="1"/>
        <v>0</v>
      </c>
      <c r="AP20" s="154">
        <f t="shared" si="1"/>
        <v>0</v>
      </c>
      <c r="AQ20" s="154">
        <f t="shared" si="1"/>
        <v>0</v>
      </c>
      <c r="AR20" s="154">
        <f t="shared" si="1"/>
        <v>0</v>
      </c>
      <c r="AS20" s="154">
        <f t="shared" si="1"/>
        <v>0</v>
      </c>
      <c r="AT20" s="154">
        <f t="shared" si="1"/>
        <v>0</v>
      </c>
      <c r="AU20" s="154">
        <f t="shared" si="1"/>
        <v>0</v>
      </c>
      <c r="AV20" s="154">
        <f t="shared" si="1"/>
        <v>0</v>
      </c>
      <c r="AW20" s="154">
        <f t="shared" si="1"/>
        <v>0</v>
      </c>
      <c r="AX20" s="154">
        <f t="shared" si="1"/>
        <v>0</v>
      </c>
      <c r="AY20" s="154">
        <f t="shared" si="1"/>
        <v>0</v>
      </c>
      <c r="AZ20" s="154">
        <f t="shared" si="1"/>
        <v>0</v>
      </c>
      <c r="BA20" s="154">
        <f t="shared" si="1"/>
        <v>0</v>
      </c>
      <c r="BB20" s="154">
        <f t="shared" si="1"/>
        <v>0</v>
      </c>
      <c r="BC20" s="154">
        <f>BC27</f>
        <v>0</v>
      </c>
    </row>
    <row r="21" spans="1:55" ht="24">
      <c r="A21" s="152" t="s">
        <v>670</v>
      </c>
      <c r="B21" s="153" t="s">
        <v>671</v>
      </c>
      <c r="C21" s="154" t="s">
        <v>710</v>
      </c>
      <c r="D21" s="154" t="s">
        <v>710</v>
      </c>
      <c r="E21" s="154" t="s">
        <v>710</v>
      </c>
      <c r="F21" s="154" t="s">
        <v>710</v>
      </c>
      <c r="G21" s="154" t="s">
        <v>710</v>
      </c>
      <c r="H21" s="154" t="s">
        <v>710</v>
      </c>
      <c r="I21" s="154" t="s">
        <v>710</v>
      </c>
      <c r="J21" s="154" t="s">
        <v>710</v>
      </c>
      <c r="K21" s="154" t="s">
        <v>710</v>
      </c>
      <c r="L21" s="154" t="s">
        <v>710</v>
      </c>
      <c r="M21" s="154" t="s">
        <v>710</v>
      </c>
      <c r="N21" s="154" t="s">
        <v>710</v>
      </c>
      <c r="O21" s="154" t="s">
        <v>710</v>
      </c>
      <c r="P21" s="154" t="s">
        <v>710</v>
      </c>
      <c r="Q21" s="154" t="s">
        <v>710</v>
      </c>
      <c r="R21" s="154" t="s">
        <v>710</v>
      </c>
      <c r="S21" s="154" t="s">
        <v>710</v>
      </c>
      <c r="T21" s="154" t="s">
        <v>710</v>
      </c>
      <c r="U21" s="154" t="s">
        <v>710</v>
      </c>
      <c r="V21" s="154" t="s">
        <v>710</v>
      </c>
      <c r="W21" s="154" t="s">
        <v>710</v>
      </c>
      <c r="X21" s="154" t="s">
        <v>710</v>
      </c>
      <c r="Y21" s="154" t="s">
        <v>710</v>
      </c>
      <c r="Z21" s="154" t="s">
        <v>710</v>
      </c>
      <c r="AA21" s="154" t="s">
        <v>710</v>
      </c>
      <c r="AB21" s="154" t="s">
        <v>710</v>
      </c>
      <c r="AC21" s="154" t="s">
        <v>710</v>
      </c>
      <c r="AD21" s="172" t="s">
        <v>710</v>
      </c>
      <c r="AE21" s="154" t="s">
        <v>710</v>
      </c>
      <c r="AF21" s="154" t="s">
        <v>710</v>
      </c>
      <c r="AG21" s="154" t="s">
        <v>710</v>
      </c>
      <c r="AH21" s="154" t="s">
        <v>710</v>
      </c>
      <c r="AI21" s="154" t="s">
        <v>710</v>
      </c>
      <c r="AJ21" s="154" t="s">
        <v>710</v>
      </c>
      <c r="AK21" s="154" t="s">
        <v>710</v>
      </c>
      <c r="AL21" s="154" t="s">
        <v>710</v>
      </c>
      <c r="AM21" s="154" t="s">
        <v>710</v>
      </c>
      <c r="AN21" s="154" t="s">
        <v>710</v>
      </c>
      <c r="AO21" s="154" t="s">
        <v>710</v>
      </c>
      <c r="AP21" s="154" t="s">
        <v>710</v>
      </c>
      <c r="AQ21" s="154" t="s">
        <v>710</v>
      </c>
      <c r="AR21" s="154" t="s">
        <v>710</v>
      </c>
      <c r="AS21" s="154" t="s">
        <v>710</v>
      </c>
      <c r="AT21" s="154" t="s">
        <v>710</v>
      </c>
      <c r="AU21" s="154" t="s">
        <v>710</v>
      </c>
      <c r="AV21" s="154" t="s">
        <v>710</v>
      </c>
      <c r="AW21" s="154" t="s">
        <v>710</v>
      </c>
      <c r="AX21" s="154" t="s">
        <v>710</v>
      </c>
      <c r="AY21" s="154" t="s">
        <v>710</v>
      </c>
      <c r="AZ21" s="154" t="s">
        <v>710</v>
      </c>
      <c r="BA21" s="154" t="s">
        <v>710</v>
      </c>
      <c r="BB21" s="154" t="s">
        <v>710</v>
      </c>
      <c r="BC21" s="154" t="s">
        <v>710</v>
      </c>
    </row>
    <row r="22" spans="1:55" ht="48">
      <c r="A22" s="155" t="s">
        <v>672</v>
      </c>
      <c r="B22" s="156" t="s">
        <v>673</v>
      </c>
      <c r="C22" s="27" t="s">
        <v>710</v>
      </c>
      <c r="D22" s="27" t="s">
        <v>710</v>
      </c>
      <c r="E22" s="27" t="s">
        <v>710</v>
      </c>
      <c r="F22" s="27" t="s">
        <v>710</v>
      </c>
      <c r="G22" s="27" t="s">
        <v>710</v>
      </c>
      <c r="H22" s="27" t="s">
        <v>710</v>
      </c>
      <c r="I22" s="27" t="s">
        <v>710</v>
      </c>
      <c r="J22" s="27" t="s">
        <v>710</v>
      </c>
      <c r="K22" s="27" t="s">
        <v>710</v>
      </c>
      <c r="L22" s="27" t="s">
        <v>710</v>
      </c>
      <c r="M22" s="27" t="s">
        <v>710</v>
      </c>
      <c r="N22" s="27" t="s">
        <v>710</v>
      </c>
      <c r="O22" s="27" t="s">
        <v>710</v>
      </c>
      <c r="P22" s="27" t="s">
        <v>710</v>
      </c>
      <c r="Q22" s="27" t="s">
        <v>710</v>
      </c>
      <c r="R22" s="27" t="s">
        <v>710</v>
      </c>
      <c r="S22" s="27" t="s">
        <v>710</v>
      </c>
      <c r="T22" s="27" t="s">
        <v>710</v>
      </c>
      <c r="U22" s="27" t="s">
        <v>710</v>
      </c>
      <c r="V22" s="27" t="s">
        <v>710</v>
      </c>
      <c r="W22" s="27" t="s">
        <v>710</v>
      </c>
      <c r="X22" s="27" t="s">
        <v>710</v>
      </c>
      <c r="Y22" s="27" t="s">
        <v>710</v>
      </c>
      <c r="Z22" s="27" t="s">
        <v>710</v>
      </c>
      <c r="AA22" s="27" t="s">
        <v>710</v>
      </c>
      <c r="AB22" s="27" t="s">
        <v>710</v>
      </c>
      <c r="AC22" s="27" t="s">
        <v>710</v>
      </c>
      <c r="AD22" s="170" t="s">
        <v>710</v>
      </c>
      <c r="AE22" s="27" t="s">
        <v>710</v>
      </c>
      <c r="AF22" s="27" t="s">
        <v>710</v>
      </c>
      <c r="AG22" s="27" t="s">
        <v>710</v>
      </c>
      <c r="AH22" s="27" t="s">
        <v>710</v>
      </c>
      <c r="AI22" s="27" t="s">
        <v>710</v>
      </c>
      <c r="AJ22" s="27" t="s">
        <v>710</v>
      </c>
      <c r="AK22" s="27" t="s">
        <v>710</v>
      </c>
      <c r="AL22" s="27" t="s">
        <v>710</v>
      </c>
      <c r="AM22" s="27" t="s">
        <v>710</v>
      </c>
      <c r="AN22" s="27" t="s">
        <v>710</v>
      </c>
      <c r="AO22" s="27" t="s">
        <v>710</v>
      </c>
      <c r="AP22" s="27" t="s">
        <v>710</v>
      </c>
      <c r="AQ22" s="27" t="s">
        <v>710</v>
      </c>
      <c r="AR22" s="27" t="s">
        <v>710</v>
      </c>
      <c r="AS22" s="27" t="s">
        <v>710</v>
      </c>
      <c r="AT22" s="27" t="s">
        <v>710</v>
      </c>
      <c r="AU22" s="27" t="s">
        <v>710</v>
      </c>
      <c r="AV22" s="27" t="s">
        <v>710</v>
      </c>
      <c r="AW22" s="27" t="s">
        <v>710</v>
      </c>
      <c r="AX22" s="27" t="s">
        <v>710</v>
      </c>
      <c r="AY22" s="27" t="s">
        <v>710</v>
      </c>
      <c r="AZ22" s="27" t="s">
        <v>710</v>
      </c>
      <c r="BA22" s="27" t="s">
        <v>710</v>
      </c>
      <c r="BB22" s="27" t="s">
        <v>710</v>
      </c>
      <c r="BC22" s="27" t="s">
        <v>710</v>
      </c>
    </row>
    <row r="23" spans="1:55" ht="24">
      <c r="A23" s="155" t="s">
        <v>674</v>
      </c>
      <c r="B23" s="156" t="s">
        <v>675</v>
      </c>
      <c r="C23" s="27" t="s">
        <v>710</v>
      </c>
      <c r="D23" s="27" t="s">
        <v>710</v>
      </c>
      <c r="E23" s="27" t="s">
        <v>710</v>
      </c>
      <c r="F23" s="27" t="s">
        <v>710</v>
      </c>
      <c r="G23" s="27" t="s">
        <v>710</v>
      </c>
      <c r="H23" s="27" t="s">
        <v>710</v>
      </c>
      <c r="I23" s="27" t="s">
        <v>710</v>
      </c>
      <c r="J23" s="27" t="s">
        <v>710</v>
      </c>
      <c r="K23" s="27" t="s">
        <v>710</v>
      </c>
      <c r="L23" s="27" t="s">
        <v>710</v>
      </c>
      <c r="M23" s="27" t="s">
        <v>710</v>
      </c>
      <c r="N23" s="27" t="s">
        <v>710</v>
      </c>
      <c r="O23" s="27" t="s">
        <v>710</v>
      </c>
      <c r="P23" s="27" t="s">
        <v>710</v>
      </c>
      <c r="Q23" s="27" t="s">
        <v>710</v>
      </c>
      <c r="R23" s="27" t="s">
        <v>710</v>
      </c>
      <c r="S23" s="27" t="s">
        <v>710</v>
      </c>
      <c r="T23" s="27" t="s">
        <v>710</v>
      </c>
      <c r="U23" s="27" t="s">
        <v>710</v>
      </c>
      <c r="V23" s="27" t="s">
        <v>710</v>
      </c>
      <c r="W23" s="27" t="s">
        <v>710</v>
      </c>
      <c r="X23" s="27" t="s">
        <v>710</v>
      </c>
      <c r="Y23" s="27" t="s">
        <v>710</v>
      </c>
      <c r="Z23" s="27" t="s">
        <v>710</v>
      </c>
      <c r="AA23" s="27" t="s">
        <v>710</v>
      </c>
      <c r="AB23" s="27" t="s">
        <v>710</v>
      </c>
      <c r="AC23" s="27" t="s">
        <v>710</v>
      </c>
      <c r="AD23" s="170" t="s">
        <v>710</v>
      </c>
      <c r="AE23" s="27" t="s">
        <v>710</v>
      </c>
      <c r="AF23" s="27" t="s">
        <v>710</v>
      </c>
      <c r="AG23" s="27" t="s">
        <v>710</v>
      </c>
      <c r="AH23" s="27" t="s">
        <v>710</v>
      </c>
      <c r="AI23" s="27" t="s">
        <v>710</v>
      </c>
      <c r="AJ23" s="27" t="s">
        <v>710</v>
      </c>
      <c r="AK23" s="27" t="s">
        <v>710</v>
      </c>
      <c r="AL23" s="27" t="s">
        <v>710</v>
      </c>
      <c r="AM23" s="27" t="s">
        <v>710</v>
      </c>
      <c r="AN23" s="27" t="s">
        <v>710</v>
      </c>
      <c r="AO23" s="27" t="s">
        <v>710</v>
      </c>
      <c r="AP23" s="27" t="s">
        <v>710</v>
      </c>
      <c r="AQ23" s="27" t="s">
        <v>710</v>
      </c>
      <c r="AR23" s="27" t="s">
        <v>710</v>
      </c>
      <c r="AS23" s="27" t="s">
        <v>710</v>
      </c>
      <c r="AT23" s="27" t="s">
        <v>710</v>
      </c>
      <c r="AU23" s="27" t="s">
        <v>710</v>
      </c>
      <c r="AV23" s="27" t="s">
        <v>710</v>
      </c>
      <c r="AW23" s="27" t="s">
        <v>710</v>
      </c>
      <c r="AX23" s="27" t="s">
        <v>710</v>
      </c>
      <c r="AY23" s="27" t="s">
        <v>710</v>
      </c>
      <c r="AZ23" s="27" t="s">
        <v>710</v>
      </c>
      <c r="BA23" s="27" t="s">
        <v>710</v>
      </c>
      <c r="BB23" s="27" t="s">
        <v>710</v>
      </c>
      <c r="BC23" s="27" t="s">
        <v>710</v>
      </c>
    </row>
    <row r="24" spans="1:55" ht="24">
      <c r="A24" s="155" t="s">
        <v>676</v>
      </c>
      <c r="B24" s="156" t="s">
        <v>677</v>
      </c>
      <c r="C24" s="27" t="s">
        <v>710</v>
      </c>
      <c r="D24" s="27" t="s">
        <v>710</v>
      </c>
      <c r="E24" s="27" t="s">
        <v>710</v>
      </c>
      <c r="F24" s="27" t="s">
        <v>710</v>
      </c>
      <c r="G24" s="27" t="s">
        <v>710</v>
      </c>
      <c r="H24" s="27" t="s">
        <v>710</v>
      </c>
      <c r="I24" s="27" t="s">
        <v>710</v>
      </c>
      <c r="J24" s="27" t="s">
        <v>710</v>
      </c>
      <c r="K24" s="27" t="s">
        <v>710</v>
      </c>
      <c r="L24" s="27" t="s">
        <v>710</v>
      </c>
      <c r="M24" s="27" t="s">
        <v>710</v>
      </c>
      <c r="N24" s="27" t="s">
        <v>710</v>
      </c>
      <c r="O24" s="27" t="s">
        <v>710</v>
      </c>
      <c r="P24" s="27" t="s">
        <v>710</v>
      </c>
      <c r="Q24" s="27" t="s">
        <v>710</v>
      </c>
      <c r="R24" s="27" t="s">
        <v>710</v>
      </c>
      <c r="S24" s="27" t="s">
        <v>710</v>
      </c>
      <c r="T24" s="27" t="s">
        <v>710</v>
      </c>
      <c r="U24" s="27" t="s">
        <v>710</v>
      </c>
      <c r="V24" s="27" t="s">
        <v>710</v>
      </c>
      <c r="W24" s="27" t="s">
        <v>710</v>
      </c>
      <c r="X24" s="27" t="s">
        <v>710</v>
      </c>
      <c r="Y24" s="27" t="s">
        <v>710</v>
      </c>
      <c r="Z24" s="27" t="s">
        <v>710</v>
      </c>
      <c r="AA24" s="27" t="s">
        <v>710</v>
      </c>
      <c r="AB24" s="27" t="s">
        <v>710</v>
      </c>
      <c r="AC24" s="27" t="s">
        <v>710</v>
      </c>
      <c r="AD24" s="170" t="s">
        <v>710</v>
      </c>
      <c r="AE24" s="27" t="s">
        <v>710</v>
      </c>
      <c r="AF24" s="27" t="s">
        <v>710</v>
      </c>
      <c r="AG24" s="27" t="s">
        <v>710</v>
      </c>
      <c r="AH24" s="27" t="s">
        <v>710</v>
      </c>
      <c r="AI24" s="27" t="s">
        <v>710</v>
      </c>
      <c r="AJ24" s="27" t="s">
        <v>710</v>
      </c>
      <c r="AK24" s="27" t="s">
        <v>710</v>
      </c>
      <c r="AL24" s="27" t="s">
        <v>710</v>
      </c>
      <c r="AM24" s="27" t="s">
        <v>710</v>
      </c>
      <c r="AN24" s="27" t="s">
        <v>710</v>
      </c>
      <c r="AO24" s="27" t="s">
        <v>710</v>
      </c>
      <c r="AP24" s="27" t="s">
        <v>710</v>
      </c>
      <c r="AQ24" s="27" t="s">
        <v>710</v>
      </c>
      <c r="AR24" s="27" t="s">
        <v>710</v>
      </c>
      <c r="AS24" s="27" t="s">
        <v>710</v>
      </c>
      <c r="AT24" s="27" t="s">
        <v>710</v>
      </c>
      <c r="AU24" s="27" t="s">
        <v>710</v>
      </c>
      <c r="AV24" s="27" t="s">
        <v>710</v>
      </c>
      <c r="AW24" s="27" t="s">
        <v>710</v>
      </c>
      <c r="AX24" s="27" t="s">
        <v>710</v>
      </c>
      <c r="AY24" s="27" t="s">
        <v>710</v>
      </c>
      <c r="AZ24" s="27" t="s">
        <v>710</v>
      </c>
      <c r="BA24" s="27" t="s">
        <v>710</v>
      </c>
      <c r="BB24" s="27" t="s">
        <v>710</v>
      </c>
      <c r="BC24" s="27" t="s">
        <v>710</v>
      </c>
    </row>
    <row r="25" spans="1:55" ht="15.75">
      <c r="A25" s="155" t="s">
        <v>678</v>
      </c>
      <c r="B25" s="156" t="s">
        <v>679</v>
      </c>
      <c r="C25" s="27" t="s">
        <v>710</v>
      </c>
      <c r="D25" s="27" t="s">
        <v>710</v>
      </c>
      <c r="E25" s="27" t="s">
        <v>710</v>
      </c>
      <c r="F25" s="27" t="s">
        <v>710</v>
      </c>
      <c r="G25" s="27" t="s">
        <v>710</v>
      </c>
      <c r="H25" s="27" t="s">
        <v>710</v>
      </c>
      <c r="I25" s="27" t="s">
        <v>710</v>
      </c>
      <c r="J25" s="27" t="s">
        <v>710</v>
      </c>
      <c r="K25" s="27" t="s">
        <v>710</v>
      </c>
      <c r="L25" s="27" t="s">
        <v>710</v>
      </c>
      <c r="M25" s="27" t="s">
        <v>710</v>
      </c>
      <c r="N25" s="27" t="s">
        <v>710</v>
      </c>
      <c r="O25" s="27" t="s">
        <v>710</v>
      </c>
      <c r="P25" s="27" t="s">
        <v>710</v>
      </c>
      <c r="Q25" s="27" t="s">
        <v>710</v>
      </c>
      <c r="R25" s="27" t="s">
        <v>710</v>
      </c>
      <c r="S25" s="27" t="s">
        <v>710</v>
      </c>
      <c r="T25" s="27" t="s">
        <v>710</v>
      </c>
      <c r="U25" s="27" t="s">
        <v>710</v>
      </c>
      <c r="V25" s="27" t="s">
        <v>710</v>
      </c>
      <c r="W25" s="27" t="s">
        <v>710</v>
      </c>
      <c r="X25" s="27" t="s">
        <v>710</v>
      </c>
      <c r="Y25" s="27" t="s">
        <v>710</v>
      </c>
      <c r="Z25" s="27" t="s">
        <v>710</v>
      </c>
      <c r="AA25" s="27" t="s">
        <v>710</v>
      </c>
      <c r="AB25" s="27" t="s">
        <v>710</v>
      </c>
      <c r="AC25" s="27" t="s">
        <v>710</v>
      </c>
      <c r="AD25" s="170" t="s">
        <v>710</v>
      </c>
      <c r="AE25" s="27" t="s">
        <v>710</v>
      </c>
      <c r="AF25" s="27" t="s">
        <v>710</v>
      </c>
      <c r="AG25" s="27" t="s">
        <v>710</v>
      </c>
      <c r="AH25" s="27" t="s">
        <v>710</v>
      </c>
      <c r="AI25" s="27" t="s">
        <v>710</v>
      </c>
      <c r="AJ25" s="27" t="s">
        <v>710</v>
      </c>
      <c r="AK25" s="27" t="s">
        <v>710</v>
      </c>
      <c r="AL25" s="27" t="s">
        <v>710</v>
      </c>
      <c r="AM25" s="27" t="s">
        <v>710</v>
      </c>
      <c r="AN25" s="27" t="s">
        <v>710</v>
      </c>
      <c r="AO25" s="27" t="s">
        <v>710</v>
      </c>
      <c r="AP25" s="27" t="s">
        <v>710</v>
      </c>
      <c r="AQ25" s="27" t="s">
        <v>710</v>
      </c>
      <c r="AR25" s="27" t="s">
        <v>710</v>
      </c>
      <c r="AS25" s="27" t="s">
        <v>710</v>
      </c>
      <c r="AT25" s="27" t="s">
        <v>710</v>
      </c>
      <c r="AU25" s="27" t="s">
        <v>710</v>
      </c>
      <c r="AV25" s="27" t="s">
        <v>710</v>
      </c>
      <c r="AW25" s="27" t="s">
        <v>710</v>
      </c>
      <c r="AX25" s="27" t="s">
        <v>710</v>
      </c>
      <c r="AY25" s="27" t="s">
        <v>710</v>
      </c>
      <c r="AZ25" s="27" t="s">
        <v>710</v>
      </c>
      <c r="BA25" s="27" t="s">
        <v>710</v>
      </c>
      <c r="BB25" s="27" t="s">
        <v>710</v>
      </c>
      <c r="BC25" s="27" t="s">
        <v>710</v>
      </c>
    </row>
    <row r="26" spans="1:55" ht="15.75">
      <c r="A26" s="157" t="s">
        <v>680</v>
      </c>
      <c r="B26" s="158" t="s">
        <v>681</v>
      </c>
      <c r="C26" s="27" t="s">
        <v>710</v>
      </c>
      <c r="D26" s="27" t="s">
        <v>710</v>
      </c>
      <c r="E26" s="27" t="s">
        <v>710</v>
      </c>
      <c r="F26" s="27" t="s">
        <v>710</v>
      </c>
      <c r="G26" s="27" t="s">
        <v>710</v>
      </c>
      <c r="H26" s="27" t="s">
        <v>710</v>
      </c>
      <c r="I26" s="27" t="s">
        <v>710</v>
      </c>
      <c r="J26" s="27" t="s">
        <v>710</v>
      </c>
      <c r="K26" s="27" t="s">
        <v>710</v>
      </c>
      <c r="L26" s="27" t="s">
        <v>710</v>
      </c>
      <c r="M26" s="27" t="s">
        <v>710</v>
      </c>
      <c r="N26" s="27" t="s">
        <v>710</v>
      </c>
      <c r="O26" s="27" t="s">
        <v>710</v>
      </c>
      <c r="P26" s="27" t="s">
        <v>710</v>
      </c>
      <c r="Q26" s="27" t="s">
        <v>710</v>
      </c>
      <c r="R26" s="27" t="s">
        <v>710</v>
      </c>
      <c r="S26" s="27" t="s">
        <v>710</v>
      </c>
      <c r="T26" s="27" t="s">
        <v>710</v>
      </c>
      <c r="U26" s="27" t="s">
        <v>710</v>
      </c>
      <c r="V26" s="27" t="s">
        <v>710</v>
      </c>
      <c r="W26" s="27" t="s">
        <v>710</v>
      </c>
      <c r="X26" s="27" t="s">
        <v>710</v>
      </c>
      <c r="Y26" s="27" t="s">
        <v>710</v>
      </c>
      <c r="Z26" s="27" t="s">
        <v>710</v>
      </c>
      <c r="AA26" s="27" t="s">
        <v>710</v>
      </c>
      <c r="AB26" s="27" t="s">
        <v>710</v>
      </c>
      <c r="AC26" s="27" t="s">
        <v>710</v>
      </c>
      <c r="AD26" s="170" t="s">
        <v>710</v>
      </c>
      <c r="AE26" s="27" t="s">
        <v>710</v>
      </c>
      <c r="AF26" s="27" t="s">
        <v>710</v>
      </c>
      <c r="AG26" s="27" t="s">
        <v>710</v>
      </c>
      <c r="AH26" s="27" t="s">
        <v>710</v>
      </c>
      <c r="AI26" s="27" t="s">
        <v>710</v>
      </c>
      <c r="AJ26" s="27" t="s">
        <v>710</v>
      </c>
      <c r="AK26" s="27" t="s">
        <v>710</v>
      </c>
      <c r="AL26" s="27" t="s">
        <v>710</v>
      </c>
      <c r="AM26" s="27" t="s">
        <v>710</v>
      </c>
      <c r="AN26" s="27" t="s">
        <v>710</v>
      </c>
      <c r="AO26" s="27" t="s">
        <v>710</v>
      </c>
      <c r="AP26" s="27" t="s">
        <v>710</v>
      </c>
      <c r="AQ26" s="27" t="s">
        <v>710</v>
      </c>
      <c r="AR26" s="27" t="s">
        <v>710</v>
      </c>
      <c r="AS26" s="27" t="s">
        <v>710</v>
      </c>
      <c r="AT26" s="27" t="s">
        <v>710</v>
      </c>
      <c r="AU26" s="27" t="s">
        <v>710</v>
      </c>
      <c r="AV26" s="27" t="s">
        <v>710</v>
      </c>
      <c r="AW26" s="27" t="s">
        <v>710</v>
      </c>
      <c r="AX26" s="27" t="s">
        <v>710</v>
      </c>
      <c r="AY26" s="27" t="s">
        <v>710</v>
      </c>
      <c r="AZ26" s="27" t="s">
        <v>710</v>
      </c>
      <c r="BA26" s="27" t="s">
        <v>710</v>
      </c>
      <c r="BB26" s="27" t="s">
        <v>710</v>
      </c>
      <c r="BC26" s="27" t="s">
        <v>710</v>
      </c>
    </row>
    <row r="27" spans="1:55" ht="24">
      <c r="A27" s="159" t="s">
        <v>20</v>
      </c>
      <c r="B27" s="160" t="s">
        <v>682</v>
      </c>
      <c r="C27" s="154" t="str">
        <f>C44</f>
        <v>Е_006</v>
      </c>
      <c r="D27" s="154">
        <f aca="true" t="shared" si="2" ref="D27:BB27">D44</f>
        <v>1.144</v>
      </c>
      <c r="E27" s="154">
        <f t="shared" si="2"/>
        <v>0</v>
      </c>
      <c r="F27" s="154">
        <f t="shared" si="2"/>
        <v>0</v>
      </c>
      <c r="G27" s="154">
        <f t="shared" si="2"/>
        <v>0</v>
      </c>
      <c r="H27" s="154">
        <f t="shared" si="2"/>
        <v>0</v>
      </c>
      <c r="I27" s="154">
        <f t="shared" si="2"/>
        <v>0</v>
      </c>
      <c r="J27" s="154">
        <f t="shared" si="2"/>
        <v>0</v>
      </c>
      <c r="K27" s="154">
        <f t="shared" si="2"/>
        <v>0</v>
      </c>
      <c r="L27" s="154">
        <f t="shared" si="2"/>
        <v>0</v>
      </c>
      <c r="M27" s="154">
        <f t="shared" si="2"/>
        <v>0</v>
      </c>
      <c r="N27" s="154">
        <f t="shared" si="2"/>
        <v>0</v>
      </c>
      <c r="O27" s="154">
        <f t="shared" si="2"/>
        <v>0</v>
      </c>
      <c r="P27" s="154">
        <f t="shared" si="2"/>
        <v>0</v>
      </c>
      <c r="Q27" s="154">
        <f t="shared" si="2"/>
        <v>0</v>
      </c>
      <c r="R27" s="154">
        <f t="shared" si="2"/>
        <v>0</v>
      </c>
      <c r="S27" s="154">
        <f t="shared" si="2"/>
        <v>0</v>
      </c>
      <c r="T27" s="154">
        <f t="shared" si="2"/>
        <v>0</v>
      </c>
      <c r="U27" s="154">
        <f t="shared" si="2"/>
        <v>0</v>
      </c>
      <c r="V27" s="154">
        <f t="shared" si="2"/>
        <v>0</v>
      </c>
      <c r="W27" s="154">
        <f t="shared" si="2"/>
        <v>0</v>
      </c>
      <c r="X27" s="154">
        <f t="shared" si="2"/>
        <v>0</v>
      </c>
      <c r="Y27" s="154">
        <f t="shared" si="2"/>
        <v>0</v>
      </c>
      <c r="Z27" s="154">
        <f t="shared" si="2"/>
        <v>0</v>
      </c>
      <c r="AA27" s="154">
        <f t="shared" si="2"/>
        <v>0</v>
      </c>
      <c r="AB27" s="154">
        <f t="shared" si="2"/>
        <v>0</v>
      </c>
      <c r="AC27" s="154">
        <f t="shared" si="2"/>
        <v>0</v>
      </c>
      <c r="AD27" s="172">
        <f t="shared" si="2"/>
        <v>1.144</v>
      </c>
      <c r="AE27" s="154">
        <f t="shared" si="2"/>
        <v>0</v>
      </c>
      <c r="AF27" s="154">
        <f t="shared" si="2"/>
        <v>0</v>
      </c>
      <c r="AG27" s="154">
        <f t="shared" si="2"/>
        <v>0</v>
      </c>
      <c r="AH27" s="154">
        <f t="shared" si="2"/>
        <v>0</v>
      </c>
      <c r="AI27" s="154">
        <f t="shared" si="2"/>
        <v>0</v>
      </c>
      <c r="AJ27" s="154">
        <f t="shared" si="2"/>
        <v>0</v>
      </c>
      <c r="AK27" s="154">
        <f t="shared" si="2"/>
        <v>0</v>
      </c>
      <c r="AL27" s="154">
        <f t="shared" si="2"/>
        <v>0</v>
      </c>
      <c r="AM27" s="154">
        <f t="shared" si="2"/>
        <v>0</v>
      </c>
      <c r="AN27" s="154">
        <f t="shared" si="2"/>
        <v>0</v>
      </c>
      <c r="AO27" s="154">
        <f t="shared" si="2"/>
        <v>0</v>
      </c>
      <c r="AP27" s="154">
        <f t="shared" si="2"/>
        <v>0</v>
      </c>
      <c r="AQ27" s="154">
        <f t="shared" si="2"/>
        <v>0</v>
      </c>
      <c r="AR27" s="154">
        <f t="shared" si="2"/>
        <v>0</v>
      </c>
      <c r="AS27" s="154">
        <f t="shared" si="2"/>
        <v>0</v>
      </c>
      <c r="AT27" s="154">
        <f t="shared" si="2"/>
        <v>0</v>
      </c>
      <c r="AU27" s="154">
        <f t="shared" si="2"/>
        <v>0</v>
      </c>
      <c r="AV27" s="154">
        <f t="shared" si="2"/>
        <v>0</v>
      </c>
      <c r="AW27" s="154">
        <f t="shared" si="2"/>
        <v>0</v>
      </c>
      <c r="AX27" s="154">
        <f t="shared" si="2"/>
        <v>0</v>
      </c>
      <c r="AY27" s="154">
        <f t="shared" si="2"/>
        <v>0</v>
      </c>
      <c r="AZ27" s="154">
        <f t="shared" si="2"/>
        <v>0</v>
      </c>
      <c r="BA27" s="154">
        <f t="shared" si="2"/>
        <v>0</v>
      </c>
      <c r="BB27" s="154">
        <f t="shared" si="2"/>
        <v>0</v>
      </c>
      <c r="BC27" s="154">
        <f>BC44</f>
        <v>0</v>
      </c>
    </row>
    <row r="28" spans="1:55" ht="36" hidden="1" outlineLevel="1">
      <c r="A28" s="157" t="s">
        <v>22</v>
      </c>
      <c r="B28" s="158" t="s">
        <v>683</v>
      </c>
      <c r="C28" s="27" t="s">
        <v>710</v>
      </c>
      <c r="D28" s="27" t="s">
        <v>710</v>
      </c>
      <c r="E28" s="27" t="s">
        <v>710</v>
      </c>
      <c r="F28" s="27" t="s">
        <v>710</v>
      </c>
      <c r="G28" s="27" t="s">
        <v>710</v>
      </c>
      <c r="H28" s="27" t="s">
        <v>710</v>
      </c>
      <c r="I28" s="27" t="s">
        <v>710</v>
      </c>
      <c r="J28" s="27" t="s">
        <v>710</v>
      </c>
      <c r="K28" s="27" t="s">
        <v>710</v>
      </c>
      <c r="L28" s="27" t="s">
        <v>710</v>
      </c>
      <c r="M28" s="27" t="s">
        <v>710</v>
      </c>
      <c r="N28" s="27" t="s">
        <v>710</v>
      </c>
      <c r="O28" s="27" t="s">
        <v>710</v>
      </c>
      <c r="P28" s="27" t="s">
        <v>710</v>
      </c>
      <c r="Q28" s="27" t="s">
        <v>710</v>
      </c>
      <c r="R28" s="27" t="s">
        <v>710</v>
      </c>
      <c r="S28" s="27" t="s">
        <v>710</v>
      </c>
      <c r="T28" s="27" t="s">
        <v>710</v>
      </c>
      <c r="U28" s="27" t="s">
        <v>710</v>
      </c>
      <c r="V28" s="27" t="s">
        <v>710</v>
      </c>
      <c r="W28" s="27" t="s">
        <v>710</v>
      </c>
      <c r="X28" s="27" t="s">
        <v>710</v>
      </c>
      <c r="Y28" s="27" t="s">
        <v>710</v>
      </c>
      <c r="Z28" s="27" t="s">
        <v>710</v>
      </c>
      <c r="AA28" s="27" t="s">
        <v>710</v>
      </c>
      <c r="AB28" s="27" t="s">
        <v>710</v>
      </c>
      <c r="AC28" s="27" t="s">
        <v>710</v>
      </c>
      <c r="AD28" s="170" t="s">
        <v>710</v>
      </c>
      <c r="AE28" s="27" t="s">
        <v>710</v>
      </c>
      <c r="AF28" s="27" t="s">
        <v>710</v>
      </c>
      <c r="AG28" s="27" t="s">
        <v>710</v>
      </c>
      <c r="AH28" s="27" t="s">
        <v>710</v>
      </c>
      <c r="AI28" s="27" t="s">
        <v>710</v>
      </c>
      <c r="AJ28" s="27" t="s">
        <v>710</v>
      </c>
      <c r="AK28" s="27" t="s">
        <v>710</v>
      </c>
      <c r="AL28" s="27" t="s">
        <v>710</v>
      </c>
      <c r="AM28" s="27" t="s">
        <v>710</v>
      </c>
      <c r="AN28" s="27" t="s">
        <v>710</v>
      </c>
      <c r="AO28" s="27" t="s">
        <v>710</v>
      </c>
      <c r="AP28" s="27" t="s">
        <v>710</v>
      </c>
      <c r="AQ28" s="27" t="s">
        <v>710</v>
      </c>
      <c r="AR28" s="27" t="s">
        <v>710</v>
      </c>
      <c r="AS28" s="27" t="s">
        <v>710</v>
      </c>
      <c r="AT28" s="27" t="s">
        <v>710</v>
      </c>
      <c r="AU28" s="27" t="s">
        <v>710</v>
      </c>
      <c r="AV28" s="27" t="s">
        <v>710</v>
      </c>
      <c r="AW28" s="27" t="s">
        <v>710</v>
      </c>
      <c r="AX28" s="27" t="s">
        <v>710</v>
      </c>
      <c r="AY28" s="27" t="s">
        <v>710</v>
      </c>
      <c r="AZ28" s="27" t="s">
        <v>710</v>
      </c>
      <c r="BA28" s="27" t="s">
        <v>710</v>
      </c>
      <c r="BB28" s="27" t="s">
        <v>710</v>
      </c>
      <c r="BC28" s="27" t="s">
        <v>710</v>
      </c>
    </row>
    <row r="29" spans="1:55" ht="48" hidden="1" outlineLevel="1">
      <c r="A29" s="157" t="s">
        <v>439</v>
      </c>
      <c r="B29" s="158" t="s">
        <v>684</v>
      </c>
      <c r="C29" s="27" t="s">
        <v>710</v>
      </c>
      <c r="D29" s="27" t="s">
        <v>710</v>
      </c>
      <c r="E29" s="27" t="s">
        <v>710</v>
      </c>
      <c r="F29" s="27" t="s">
        <v>710</v>
      </c>
      <c r="G29" s="27" t="s">
        <v>710</v>
      </c>
      <c r="H29" s="27" t="s">
        <v>710</v>
      </c>
      <c r="I29" s="27" t="s">
        <v>710</v>
      </c>
      <c r="J29" s="27" t="s">
        <v>710</v>
      </c>
      <c r="K29" s="27" t="s">
        <v>710</v>
      </c>
      <c r="L29" s="27" t="s">
        <v>710</v>
      </c>
      <c r="M29" s="27" t="s">
        <v>710</v>
      </c>
      <c r="N29" s="27" t="s">
        <v>710</v>
      </c>
      <c r="O29" s="27" t="s">
        <v>710</v>
      </c>
      <c r="P29" s="27" t="s">
        <v>710</v>
      </c>
      <c r="Q29" s="27" t="s">
        <v>710</v>
      </c>
      <c r="R29" s="27" t="s">
        <v>710</v>
      </c>
      <c r="S29" s="27" t="s">
        <v>710</v>
      </c>
      <c r="T29" s="27" t="s">
        <v>710</v>
      </c>
      <c r="U29" s="27" t="s">
        <v>710</v>
      </c>
      <c r="V29" s="27" t="s">
        <v>710</v>
      </c>
      <c r="W29" s="27" t="s">
        <v>710</v>
      </c>
      <c r="X29" s="27" t="s">
        <v>710</v>
      </c>
      <c r="Y29" s="27" t="s">
        <v>710</v>
      </c>
      <c r="Z29" s="27" t="s">
        <v>710</v>
      </c>
      <c r="AA29" s="27" t="s">
        <v>710</v>
      </c>
      <c r="AB29" s="27" t="s">
        <v>710</v>
      </c>
      <c r="AC29" s="27" t="s">
        <v>710</v>
      </c>
      <c r="AD29" s="170" t="s">
        <v>710</v>
      </c>
      <c r="AE29" s="27" t="s">
        <v>710</v>
      </c>
      <c r="AF29" s="27" t="s">
        <v>710</v>
      </c>
      <c r="AG29" s="27" t="s">
        <v>710</v>
      </c>
      <c r="AH29" s="27" t="s">
        <v>710</v>
      </c>
      <c r="AI29" s="27" t="s">
        <v>710</v>
      </c>
      <c r="AJ29" s="27" t="s">
        <v>710</v>
      </c>
      <c r="AK29" s="27" t="s">
        <v>710</v>
      </c>
      <c r="AL29" s="27" t="s">
        <v>710</v>
      </c>
      <c r="AM29" s="27" t="s">
        <v>710</v>
      </c>
      <c r="AN29" s="27" t="s">
        <v>710</v>
      </c>
      <c r="AO29" s="27" t="s">
        <v>710</v>
      </c>
      <c r="AP29" s="27" t="s">
        <v>710</v>
      </c>
      <c r="AQ29" s="27" t="s">
        <v>710</v>
      </c>
      <c r="AR29" s="27" t="s">
        <v>710</v>
      </c>
      <c r="AS29" s="27" t="s">
        <v>710</v>
      </c>
      <c r="AT29" s="27" t="s">
        <v>710</v>
      </c>
      <c r="AU29" s="27" t="s">
        <v>710</v>
      </c>
      <c r="AV29" s="27" t="s">
        <v>710</v>
      </c>
      <c r="AW29" s="27" t="s">
        <v>710</v>
      </c>
      <c r="AX29" s="27" t="s">
        <v>710</v>
      </c>
      <c r="AY29" s="27" t="s">
        <v>710</v>
      </c>
      <c r="AZ29" s="27" t="s">
        <v>710</v>
      </c>
      <c r="BA29" s="27" t="s">
        <v>710</v>
      </c>
      <c r="BB29" s="27" t="s">
        <v>710</v>
      </c>
      <c r="BC29" s="27" t="s">
        <v>710</v>
      </c>
    </row>
    <row r="30" spans="1:55" ht="48" hidden="1" outlineLevel="1">
      <c r="A30" s="157" t="s">
        <v>444</v>
      </c>
      <c r="B30" s="158" t="s">
        <v>685</v>
      </c>
      <c r="C30" s="27" t="s">
        <v>710</v>
      </c>
      <c r="D30" s="27" t="s">
        <v>710</v>
      </c>
      <c r="E30" s="27" t="s">
        <v>710</v>
      </c>
      <c r="F30" s="27" t="s">
        <v>710</v>
      </c>
      <c r="G30" s="27" t="s">
        <v>710</v>
      </c>
      <c r="H30" s="27" t="s">
        <v>710</v>
      </c>
      <c r="I30" s="27" t="s">
        <v>710</v>
      </c>
      <c r="J30" s="27" t="s">
        <v>710</v>
      </c>
      <c r="K30" s="27" t="s">
        <v>710</v>
      </c>
      <c r="L30" s="27" t="s">
        <v>710</v>
      </c>
      <c r="M30" s="27" t="s">
        <v>710</v>
      </c>
      <c r="N30" s="27" t="s">
        <v>710</v>
      </c>
      <c r="O30" s="27" t="s">
        <v>710</v>
      </c>
      <c r="P30" s="27" t="s">
        <v>710</v>
      </c>
      <c r="Q30" s="27" t="s">
        <v>710</v>
      </c>
      <c r="R30" s="27" t="s">
        <v>710</v>
      </c>
      <c r="S30" s="27" t="s">
        <v>710</v>
      </c>
      <c r="T30" s="27" t="s">
        <v>710</v>
      </c>
      <c r="U30" s="27" t="s">
        <v>710</v>
      </c>
      <c r="V30" s="27" t="s">
        <v>710</v>
      </c>
      <c r="W30" s="27" t="s">
        <v>710</v>
      </c>
      <c r="X30" s="27" t="s">
        <v>710</v>
      </c>
      <c r="Y30" s="27" t="s">
        <v>710</v>
      </c>
      <c r="Z30" s="27" t="s">
        <v>710</v>
      </c>
      <c r="AA30" s="27" t="s">
        <v>710</v>
      </c>
      <c r="AB30" s="27" t="s">
        <v>710</v>
      </c>
      <c r="AC30" s="27" t="s">
        <v>710</v>
      </c>
      <c r="AD30" s="170" t="s">
        <v>710</v>
      </c>
      <c r="AE30" s="27" t="s">
        <v>710</v>
      </c>
      <c r="AF30" s="27" t="s">
        <v>710</v>
      </c>
      <c r="AG30" s="27" t="s">
        <v>710</v>
      </c>
      <c r="AH30" s="27" t="s">
        <v>710</v>
      </c>
      <c r="AI30" s="27" t="s">
        <v>710</v>
      </c>
      <c r="AJ30" s="27" t="s">
        <v>710</v>
      </c>
      <c r="AK30" s="27" t="s">
        <v>710</v>
      </c>
      <c r="AL30" s="27" t="s">
        <v>710</v>
      </c>
      <c r="AM30" s="27" t="s">
        <v>710</v>
      </c>
      <c r="AN30" s="27" t="s">
        <v>710</v>
      </c>
      <c r="AO30" s="27" t="s">
        <v>710</v>
      </c>
      <c r="AP30" s="27" t="s">
        <v>710</v>
      </c>
      <c r="AQ30" s="27" t="s">
        <v>710</v>
      </c>
      <c r="AR30" s="27" t="s">
        <v>710</v>
      </c>
      <c r="AS30" s="27" t="s">
        <v>710</v>
      </c>
      <c r="AT30" s="27" t="s">
        <v>710</v>
      </c>
      <c r="AU30" s="27" t="s">
        <v>710</v>
      </c>
      <c r="AV30" s="27" t="s">
        <v>710</v>
      </c>
      <c r="AW30" s="27" t="s">
        <v>710</v>
      </c>
      <c r="AX30" s="27" t="s">
        <v>710</v>
      </c>
      <c r="AY30" s="27" t="s">
        <v>710</v>
      </c>
      <c r="AZ30" s="27" t="s">
        <v>710</v>
      </c>
      <c r="BA30" s="27" t="s">
        <v>710</v>
      </c>
      <c r="BB30" s="27" t="s">
        <v>710</v>
      </c>
      <c r="BC30" s="27" t="s">
        <v>710</v>
      </c>
    </row>
    <row r="31" spans="1:55" ht="36" hidden="1" outlineLevel="1">
      <c r="A31" s="157" t="s">
        <v>446</v>
      </c>
      <c r="B31" s="158" t="s">
        <v>686</v>
      </c>
      <c r="C31" s="27" t="s">
        <v>710</v>
      </c>
      <c r="D31" s="27" t="s">
        <v>710</v>
      </c>
      <c r="E31" s="27" t="s">
        <v>710</v>
      </c>
      <c r="F31" s="27" t="s">
        <v>710</v>
      </c>
      <c r="G31" s="27" t="s">
        <v>710</v>
      </c>
      <c r="H31" s="27" t="s">
        <v>710</v>
      </c>
      <c r="I31" s="27" t="s">
        <v>710</v>
      </c>
      <c r="J31" s="27" t="s">
        <v>710</v>
      </c>
      <c r="K31" s="27" t="s">
        <v>710</v>
      </c>
      <c r="L31" s="27" t="s">
        <v>710</v>
      </c>
      <c r="M31" s="27" t="s">
        <v>710</v>
      </c>
      <c r="N31" s="27" t="s">
        <v>710</v>
      </c>
      <c r="O31" s="27" t="s">
        <v>710</v>
      </c>
      <c r="P31" s="27" t="s">
        <v>710</v>
      </c>
      <c r="Q31" s="27" t="s">
        <v>710</v>
      </c>
      <c r="R31" s="27" t="s">
        <v>710</v>
      </c>
      <c r="S31" s="27" t="s">
        <v>710</v>
      </c>
      <c r="T31" s="27" t="s">
        <v>710</v>
      </c>
      <c r="U31" s="27" t="s">
        <v>710</v>
      </c>
      <c r="V31" s="27" t="s">
        <v>710</v>
      </c>
      <c r="W31" s="27" t="s">
        <v>710</v>
      </c>
      <c r="X31" s="27" t="s">
        <v>710</v>
      </c>
      <c r="Y31" s="27" t="s">
        <v>710</v>
      </c>
      <c r="Z31" s="27" t="s">
        <v>710</v>
      </c>
      <c r="AA31" s="27" t="s">
        <v>710</v>
      </c>
      <c r="AB31" s="27" t="s">
        <v>710</v>
      </c>
      <c r="AC31" s="27" t="s">
        <v>710</v>
      </c>
      <c r="AD31" s="170" t="s">
        <v>710</v>
      </c>
      <c r="AE31" s="27" t="s">
        <v>710</v>
      </c>
      <c r="AF31" s="27" t="s">
        <v>710</v>
      </c>
      <c r="AG31" s="27" t="s">
        <v>710</v>
      </c>
      <c r="AH31" s="27" t="s">
        <v>710</v>
      </c>
      <c r="AI31" s="27" t="s">
        <v>710</v>
      </c>
      <c r="AJ31" s="27" t="s">
        <v>710</v>
      </c>
      <c r="AK31" s="27" t="s">
        <v>710</v>
      </c>
      <c r="AL31" s="27" t="s">
        <v>710</v>
      </c>
      <c r="AM31" s="27" t="s">
        <v>710</v>
      </c>
      <c r="AN31" s="27" t="s">
        <v>710</v>
      </c>
      <c r="AO31" s="27" t="s">
        <v>710</v>
      </c>
      <c r="AP31" s="27" t="s">
        <v>710</v>
      </c>
      <c r="AQ31" s="27" t="s">
        <v>710</v>
      </c>
      <c r="AR31" s="27" t="s">
        <v>710</v>
      </c>
      <c r="AS31" s="27" t="s">
        <v>710</v>
      </c>
      <c r="AT31" s="27" t="s">
        <v>710</v>
      </c>
      <c r="AU31" s="27" t="s">
        <v>710</v>
      </c>
      <c r="AV31" s="27" t="s">
        <v>710</v>
      </c>
      <c r="AW31" s="27" t="s">
        <v>710</v>
      </c>
      <c r="AX31" s="27" t="s">
        <v>710</v>
      </c>
      <c r="AY31" s="27" t="s">
        <v>710</v>
      </c>
      <c r="AZ31" s="27" t="s">
        <v>710</v>
      </c>
      <c r="BA31" s="27" t="s">
        <v>710</v>
      </c>
      <c r="BB31" s="27" t="s">
        <v>710</v>
      </c>
      <c r="BC31" s="27" t="s">
        <v>710</v>
      </c>
    </row>
    <row r="32" spans="1:55" ht="24" collapsed="1">
      <c r="A32" s="157" t="s">
        <v>24</v>
      </c>
      <c r="B32" s="158" t="s">
        <v>687</v>
      </c>
      <c r="C32" s="27" t="s">
        <v>710</v>
      </c>
      <c r="D32" s="27" t="s">
        <v>710</v>
      </c>
      <c r="E32" s="27" t="s">
        <v>710</v>
      </c>
      <c r="F32" s="27" t="s">
        <v>710</v>
      </c>
      <c r="G32" s="27" t="s">
        <v>710</v>
      </c>
      <c r="H32" s="27" t="s">
        <v>710</v>
      </c>
      <c r="I32" s="27" t="s">
        <v>710</v>
      </c>
      <c r="J32" s="27" t="s">
        <v>710</v>
      </c>
      <c r="K32" s="27" t="s">
        <v>710</v>
      </c>
      <c r="L32" s="27" t="s">
        <v>710</v>
      </c>
      <c r="M32" s="27" t="s">
        <v>710</v>
      </c>
      <c r="N32" s="27" t="s">
        <v>710</v>
      </c>
      <c r="O32" s="27" t="s">
        <v>710</v>
      </c>
      <c r="P32" s="27" t="s">
        <v>710</v>
      </c>
      <c r="Q32" s="27" t="s">
        <v>710</v>
      </c>
      <c r="R32" s="27" t="s">
        <v>710</v>
      </c>
      <c r="S32" s="27" t="s">
        <v>710</v>
      </c>
      <c r="T32" s="27" t="s">
        <v>710</v>
      </c>
      <c r="U32" s="27" t="s">
        <v>710</v>
      </c>
      <c r="V32" s="27" t="s">
        <v>710</v>
      </c>
      <c r="W32" s="27" t="s">
        <v>710</v>
      </c>
      <c r="X32" s="27" t="s">
        <v>710</v>
      </c>
      <c r="Y32" s="27" t="s">
        <v>710</v>
      </c>
      <c r="Z32" s="27" t="s">
        <v>710</v>
      </c>
      <c r="AA32" s="27" t="s">
        <v>710</v>
      </c>
      <c r="AB32" s="27" t="s">
        <v>710</v>
      </c>
      <c r="AC32" s="27" t="s">
        <v>710</v>
      </c>
      <c r="AD32" s="170" t="s">
        <v>710</v>
      </c>
      <c r="AE32" s="27" t="s">
        <v>710</v>
      </c>
      <c r="AF32" s="27" t="s">
        <v>710</v>
      </c>
      <c r="AG32" s="27" t="s">
        <v>710</v>
      </c>
      <c r="AH32" s="27" t="s">
        <v>710</v>
      </c>
      <c r="AI32" s="27" t="s">
        <v>710</v>
      </c>
      <c r="AJ32" s="27" t="s">
        <v>710</v>
      </c>
      <c r="AK32" s="27" t="s">
        <v>710</v>
      </c>
      <c r="AL32" s="27" t="s">
        <v>710</v>
      </c>
      <c r="AM32" s="27" t="s">
        <v>710</v>
      </c>
      <c r="AN32" s="27" t="s">
        <v>710</v>
      </c>
      <c r="AO32" s="27" t="s">
        <v>710</v>
      </c>
      <c r="AP32" s="27" t="s">
        <v>710</v>
      </c>
      <c r="AQ32" s="27" t="s">
        <v>710</v>
      </c>
      <c r="AR32" s="27" t="s">
        <v>710</v>
      </c>
      <c r="AS32" s="27" t="s">
        <v>710</v>
      </c>
      <c r="AT32" s="27" t="s">
        <v>710</v>
      </c>
      <c r="AU32" s="27" t="s">
        <v>710</v>
      </c>
      <c r="AV32" s="27" t="s">
        <v>710</v>
      </c>
      <c r="AW32" s="27" t="s">
        <v>710</v>
      </c>
      <c r="AX32" s="27" t="s">
        <v>710</v>
      </c>
      <c r="AY32" s="27" t="s">
        <v>710</v>
      </c>
      <c r="AZ32" s="27" t="s">
        <v>710</v>
      </c>
      <c r="BA32" s="27" t="s">
        <v>710</v>
      </c>
      <c r="BB32" s="27" t="s">
        <v>710</v>
      </c>
      <c r="BC32" s="27" t="s">
        <v>710</v>
      </c>
    </row>
    <row r="33" spans="1:55" ht="48" hidden="1" outlineLevel="1">
      <c r="A33" s="157" t="s">
        <v>467</v>
      </c>
      <c r="B33" s="158" t="s">
        <v>688</v>
      </c>
      <c r="C33" s="27" t="s">
        <v>710</v>
      </c>
      <c r="D33" s="27" t="s">
        <v>710</v>
      </c>
      <c r="E33" s="27" t="s">
        <v>710</v>
      </c>
      <c r="F33" s="27" t="s">
        <v>710</v>
      </c>
      <c r="G33" s="27" t="s">
        <v>710</v>
      </c>
      <c r="H33" s="27" t="s">
        <v>710</v>
      </c>
      <c r="I33" s="27" t="s">
        <v>710</v>
      </c>
      <c r="J33" s="27" t="s">
        <v>710</v>
      </c>
      <c r="K33" s="27" t="s">
        <v>710</v>
      </c>
      <c r="L33" s="27" t="s">
        <v>710</v>
      </c>
      <c r="M33" s="27" t="s">
        <v>710</v>
      </c>
      <c r="N33" s="27" t="s">
        <v>710</v>
      </c>
      <c r="O33" s="27" t="s">
        <v>710</v>
      </c>
      <c r="P33" s="27" t="s">
        <v>710</v>
      </c>
      <c r="Q33" s="27" t="s">
        <v>710</v>
      </c>
      <c r="R33" s="27" t="s">
        <v>710</v>
      </c>
      <c r="S33" s="27" t="s">
        <v>710</v>
      </c>
      <c r="T33" s="27" t="s">
        <v>710</v>
      </c>
      <c r="U33" s="27" t="s">
        <v>710</v>
      </c>
      <c r="V33" s="27" t="s">
        <v>710</v>
      </c>
      <c r="W33" s="27" t="s">
        <v>710</v>
      </c>
      <c r="X33" s="27" t="s">
        <v>710</v>
      </c>
      <c r="Y33" s="27" t="s">
        <v>710</v>
      </c>
      <c r="Z33" s="27" t="s">
        <v>710</v>
      </c>
      <c r="AA33" s="27" t="s">
        <v>710</v>
      </c>
      <c r="AB33" s="27" t="s">
        <v>710</v>
      </c>
      <c r="AC33" s="27" t="s">
        <v>710</v>
      </c>
      <c r="AD33" s="170" t="s">
        <v>710</v>
      </c>
      <c r="AE33" s="27" t="s">
        <v>710</v>
      </c>
      <c r="AF33" s="27" t="s">
        <v>710</v>
      </c>
      <c r="AG33" s="27" t="s">
        <v>710</v>
      </c>
      <c r="AH33" s="27" t="s">
        <v>710</v>
      </c>
      <c r="AI33" s="27" t="s">
        <v>710</v>
      </c>
      <c r="AJ33" s="27" t="s">
        <v>710</v>
      </c>
      <c r="AK33" s="27" t="s">
        <v>710</v>
      </c>
      <c r="AL33" s="27" t="s">
        <v>710</v>
      </c>
      <c r="AM33" s="27" t="s">
        <v>710</v>
      </c>
      <c r="AN33" s="27" t="s">
        <v>710</v>
      </c>
      <c r="AO33" s="27" t="s">
        <v>710</v>
      </c>
      <c r="AP33" s="27" t="s">
        <v>710</v>
      </c>
      <c r="AQ33" s="27" t="s">
        <v>710</v>
      </c>
      <c r="AR33" s="27" t="s">
        <v>710</v>
      </c>
      <c r="AS33" s="27" t="s">
        <v>710</v>
      </c>
      <c r="AT33" s="27" t="s">
        <v>710</v>
      </c>
      <c r="AU33" s="27" t="s">
        <v>710</v>
      </c>
      <c r="AV33" s="27" t="s">
        <v>710</v>
      </c>
      <c r="AW33" s="27" t="s">
        <v>710</v>
      </c>
      <c r="AX33" s="27" t="s">
        <v>710</v>
      </c>
      <c r="AY33" s="27" t="s">
        <v>710</v>
      </c>
      <c r="AZ33" s="27" t="s">
        <v>710</v>
      </c>
      <c r="BA33" s="27" t="s">
        <v>710</v>
      </c>
      <c r="BB33" s="27" t="s">
        <v>710</v>
      </c>
      <c r="BC33" s="27" t="s">
        <v>710</v>
      </c>
    </row>
    <row r="34" spans="1:55" ht="36" hidden="1" outlineLevel="1">
      <c r="A34" s="157" t="s">
        <v>468</v>
      </c>
      <c r="B34" s="158" t="s">
        <v>689</v>
      </c>
      <c r="C34" s="27" t="s">
        <v>710</v>
      </c>
      <c r="D34" s="27" t="s">
        <v>710</v>
      </c>
      <c r="E34" s="27" t="s">
        <v>710</v>
      </c>
      <c r="F34" s="27" t="s">
        <v>710</v>
      </c>
      <c r="G34" s="27" t="s">
        <v>710</v>
      </c>
      <c r="H34" s="27" t="s">
        <v>710</v>
      </c>
      <c r="I34" s="27" t="s">
        <v>710</v>
      </c>
      <c r="J34" s="27" t="s">
        <v>710</v>
      </c>
      <c r="K34" s="27" t="s">
        <v>710</v>
      </c>
      <c r="L34" s="27" t="s">
        <v>710</v>
      </c>
      <c r="M34" s="27" t="s">
        <v>710</v>
      </c>
      <c r="N34" s="27" t="s">
        <v>710</v>
      </c>
      <c r="O34" s="27" t="s">
        <v>710</v>
      </c>
      <c r="P34" s="27" t="s">
        <v>710</v>
      </c>
      <c r="Q34" s="27" t="s">
        <v>710</v>
      </c>
      <c r="R34" s="27" t="s">
        <v>710</v>
      </c>
      <c r="S34" s="27" t="s">
        <v>710</v>
      </c>
      <c r="T34" s="27" t="s">
        <v>710</v>
      </c>
      <c r="U34" s="27" t="s">
        <v>710</v>
      </c>
      <c r="V34" s="27" t="s">
        <v>710</v>
      </c>
      <c r="W34" s="27" t="s">
        <v>710</v>
      </c>
      <c r="X34" s="27" t="s">
        <v>710</v>
      </c>
      <c r="Y34" s="27" t="s">
        <v>710</v>
      </c>
      <c r="Z34" s="27" t="s">
        <v>710</v>
      </c>
      <c r="AA34" s="27" t="s">
        <v>710</v>
      </c>
      <c r="AB34" s="27" t="s">
        <v>710</v>
      </c>
      <c r="AC34" s="27" t="s">
        <v>710</v>
      </c>
      <c r="AD34" s="170" t="s">
        <v>710</v>
      </c>
      <c r="AE34" s="27" t="s">
        <v>710</v>
      </c>
      <c r="AF34" s="27" t="s">
        <v>710</v>
      </c>
      <c r="AG34" s="27" t="s">
        <v>710</v>
      </c>
      <c r="AH34" s="27" t="s">
        <v>710</v>
      </c>
      <c r="AI34" s="27" t="s">
        <v>710</v>
      </c>
      <c r="AJ34" s="27" t="s">
        <v>710</v>
      </c>
      <c r="AK34" s="27" t="s">
        <v>710</v>
      </c>
      <c r="AL34" s="27" t="s">
        <v>710</v>
      </c>
      <c r="AM34" s="27" t="s">
        <v>710</v>
      </c>
      <c r="AN34" s="27" t="s">
        <v>710</v>
      </c>
      <c r="AO34" s="27" t="s">
        <v>710</v>
      </c>
      <c r="AP34" s="27" t="s">
        <v>710</v>
      </c>
      <c r="AQ34" s="27" t="s">
        <v>710</v>
      </c>
      <c r="AR34" s="27" t="s">
        <v>710</v>
      </c>
      <c r="AS34" s="27" t="s">
        <v>710</v>
      </c>
      <c r="AT34" s="27" t="s">
        <v>710</v>
      </c>
      <c r="AU34" s="27" t="s">
        <v>710</v>
      </c>
      <c r="AV34" s="27" t="s">
        <v>710</v>
      </c>
      <c r="AW34" s="27" t="s">
        <v>710</v>
      </c>
      <c r="AX34" s="27" t="s">
        <v>710</v>
      </c>
      <c r="AY34" s="27" t="s">
        <v>710</v>
      </c>
      <c r="AZ34" s="27" t="s">
        <v>710</v>
      </c>
      <c r="BA34" s="27" t="s">
        <v>710</v>
      </c>
      <c r="BB34" s="27" t="s">
        <v>710</v>
      </c>
      <c r="BC34" s="27" t="s">
        <v>710</v>
      </c>
    </row>
    <row r="35" spans="1:55" ht="36" collapsed="1">
      <c r="A35" s="157" t="s">
        <v>26</v>
      </c>
      <c r="B35" s="158" t="s">
        <v>690</v>
      </c>
      <c r="C35" s="27" t="s">
        <v>710</v>
      </c>
      <c r="D35" s="27" t="s">
        <v>710</v>
      </c>
      <c r="E35" s="27" t="s">
        <v>710</v>
      </c>
      <c r="F35" s="27" t="s">
        <v>710</v>
      </c>
      <c r="G35" s="27" t="s">
        <v>710</v>
      </c>
      <c r="H35" s="27" t="s">
        <v>710</v>
      </c>
      <c r="I35" s="27" t="s">
        <v>710</v>
      </c>
      <c r="J35" s="27" t="s">
        <v>710</v>
      </c>
      <c r="K35" s="27" t="s">
        <v>710</v>
      </c>
      <c r="L35" s="27" t="s">
        <v>710</v>
      </c>
      <c r="M35" s="27" t="s">
        <v>710</v>
      </c>
      <c r="N35" s="27" t="s">
        <v>710</v>
      </c>
      <c r="O35" s="27" t="s">
        <v>710</v>
      </c>
      <c r="P35" s="27" t="s">
        <v>710</v>
      </c>
      <c r="Q35" s="27" t="s">
        <v>710</v>
      </c>
      <c r="R35" s="27" t="s">
        <v>710</v>
      </c>
      <c r="S35" s="27" t="s">
        <v>710</v>
      </c>
      <c r="T35" s="27" t="s">
        <v>710</v>
      </c>
      <c r="U35" s="27" t="s">
        <v>710</v>
      </c>
      <c r="V35" s="27" t="s">
        <v>710</v>
      </c>
      <c r="W35" s="27" t="s">
        <v>710</v>
      </c>
      <c r="X35" s="27" t="s">
        <v>710</v>
      </c>
      <c r="Y35" s="27" t="s">
        <v>710</v>
      </c>
      <c r="Z35" s="27" t="s">
        <v>710</v>
      </c>
      <c r="AA35" s="27" t="s">
        <v>710</v>
      </c>
      <c r="AB35" s="27" t="s">
        <v>710</v>
      </c>
      <c r="AC35" s="27" t="s">
        <v>710</v>
      </c>
      <c r="AD35" s="170" t="s">
        <v>710</v>
      </c>
      <c r="AE35" s="27" t="s">
        <v>710</v>
      </c>
      <c r="AF35" s="27" t="s">
        <v>710</v>
      </c>
      <c r="AG35" s="27" t="s">
        <v>710</v>
      </c>
      <c r="AH35" s="27" t="s">
        <v>710</v>
      </c>
      <c r="AI35" s="27" t="s">
        <v>710</v>
      </c>
      <c r="AJ35" s="27" t="s">
        <v>710</v>
      </c>
      <c r="AK35" s="27" t="s">
        <v>710</v>
      </c>
      <c r="AL35" s="27" t="s">
        <v>710</v>
      </c>
      <c r="AM35" s="27" t="s">
        <v>710</v>
      </c>
      <c r="AN35" s="27" t="s">
        <v>710</v>
      </c>
      <c r="AO35" s="27" t="s">
        <v>710</v>
      </c>
      <c r="AP35" s="27" t="s">
        <v>710</v>
      </c>
      <c r="AQ35" s="27" t="s">
        <v>710</v>
      </c>
      <c r="AR35" s="27" t="s">
        <v>710</v>
      </c>
      <c r="AS35" s="27" t="s">
        <v>710</v>
      </c>
      <c r="AT35" s="27" t="s">
        <v>710</v>
      </c>
      <c r="AU35" s="27" t="s">
        <v>710</v>
      </c>
      <c r="AV35" s="27" t="s">
        <v>710</v>
      </c>
      <c r="AW35" s="27" t="s">
        <v>710</v>
      </c>
      <c r="AX35" s="27" t="s">
        <v>710</v>
      </c>
      <c r="AY35" s="27" t="s">
        <v>710</v>
      </c>
      <c r="AZ35" s="27" t="s">
        <v>710</v>
      </c>
      <c r="BA35" s="27" t="s">
        <v>710</v>
      </c>
      <c r="BB35" s="27" t="s">
        <v>710</v>
      </c>
      <c r="BC35" s="27" t="s">
        <v>710</v>
      </c>
    </row>
    <row r="36" spans="1:55" ht="24" hidden="1" outlineLevel="1">
      <c r="A36" s="157" t="s">
        <v>691</v>
      </c>
      <c r="B36" s="158" t="s">
        <v>692</v>
      </c>
      <c r="C36" s="27" t="s">
        <v>710</v>
      </c>
      <c r="D36" s="27" t="s">
        <v>710</v>
      </c>
      <c r="E36" s="27" t="s">
        <v>710</v>
      </c>
      <c r="F36" s="27" t="s">
        <v>710</v>
      </c>
      <c r="G36" s="27" t="s">
        <v>710</v>
      </c>
      <c r="H36" s="27" t="s">
        <v>710</v>
      </c>
      <c r="I36" s="27" t="s">
        <v>710</v>
      </c>
      <c r="J36" s="27" t="s">
        <v>710</v>
      </c>
      <c r="K36" s="27" t="s">
        <v>710</v>
      </c>
      <c r="L36" s="27" t="s">
        <v>710</v>
      </c>
      <c r="M36" s="27" t="s">
        <v>710</v>
      </c>
      <c r="N36" s="27" t="s">
        <v>710</v>
      </c>
      <c r="O36" s="27" t="s">
        <v>710</v>
      </c>
      <c r="P36" s="27" t="s">
        <v>710</v>
      </c>
      <c r="Q36" s="27" t="s">
        <v>710</v>
      </c>
      <c r="R36" s="27" t="s">
        <v>710</v>
      </c>
      <c r="S36" s="27" t="s">
        <v>710</v>
      </c>
      <c r="T36" s="27" t="s">
        <v>710</v>
      </c>
      <c r="U36" s="27" t="s">
        <v>710</v>
      </c>
      <c r="V36" s="27" t="s">
        <v>710</v>
      </c>
      <c r="W36" s="27" t="s">
        <v>710</v>
      </c>
      <c r="X36" s="27" t="s">
        <v>710</v>
      </c>
      <c r="Y36" s="27" t="s">
        <v>710</v>
      </c>
      <c r="Z36" s="27" t="s">
        <v>710</v>
      </c>
      <c r="AA36" s="27" t="s">
        <v>710</v>
      </c>
      <c r="AB36" s="27" t="s">
        <v>710</v>
      </c>
      <c r="AC36" s="27" t="s">
        <v>710</v>
      </c>
      <c r="AD36" s="170" t="s">
        <v>710</v>
      </c>
      <c r="AE36" s="27" t="s">
        <v>710</v>
      </c>
      <c r="AF36" s="27" t="s">
        <v>710</v>
      </c>
      <c r="AG36" s="27" t="s">
        <v>710</v>
      </c>
      <c r="AH36" s="27" t="s">
        <v>710</v>
      </c>
      <c r="AI36" s="27" t="s">
        <v>710</v>
      </c>
      <c r="AJ36" s="27" t="s">
        <v>710</v>
      </c>
      <c r="AK36" s="27" t="s">
        <v>710</v>
      </c>
      <c r="AL36" s="27" t="s">
        <v>710</v>
      </c>
      <c r="AM36" s="27" t="s">
        <v>710</v>
      </c>
      <c r="AN36" s="27" t="s">
        <v>710</v>
      </c>
      <c r="AO36" s="27" t="s">
        <v>710</v>
      </c>
      <c r="AP36" s="27" t="s">
        <v>710</v>
      </c>
      <c r="AQ36" s="27" t="s">
        <v>710</v>
      </c>
      <c r="AR36" s="27" t="s">
        <v>710</v>
      </c>
      <c r="AS36" s="27" t="s">
        <v>710</v>
      </c>
      <c r="AT36" s="27" t="s">
        <v>710</v>
      </c>
      <c r="AU36" s="27" t="s">
        <v>710</v>
      </c>
      <c r="AV36" s="27" t="s">
        <v>710</v>
      </c>
      <c r="AW36" s="27" t="s">
        <v>710</v>
      </c>
      <c r="AX36" s="27" t="s">
        <v>710</v>
      </c>
      <c r="AY36" s="27" t="s">
        <v>710</v>
      </c>
      <c r="AZ36" s="27" t="s">
        <v>710</v>
      </c>
      <c r="BA36" s="27" t="s">
        <v>710</v>
      </c>
      <c r="BB36" s="27" t="s">
        <v>710</v>
      </c>
      <c r="BC36" s="27" t="s">
        <v>710</v>
      </c>
    </row>
    <row r="37" spans="1:55" ht="72" hidden="1" outlineLevel="1">
      <c r="A37" s="157" t="s">
        <v>691</v>
      </c>
      <c r="B37" s="158" t="s">
        <v>693</v>
      </c>
      <c r="C37" s="27" t="s">
        <v>710</v>
      </c>
      <c r="D37" s="27" t="s">
        <v>710</v>
      </c>
      <c r="E37" s="27" t="s">
        <v>710</v>
      </c>
      <c r="F37" s="27" t="s">
        <v>710</v>
      </c>
      <c r="G37" s="27" t="s">
        <v>710</v>
      </c>
      <c r="H37" s="27" t="s">
        <v>710</v>
      </c>
      <c r="I37" s="27" t="s">
        <v>710</v>
      </c>
      <c r="J37" s="27" t="s">
        <v>710</v>
      </c>
      <c r="K37" s="27" t="s">
        <v>710</v>
      </c>
      <c r="L37" s="27" t="s">
        <v>710</v>
      </c>
      <c r="M37" s="27" t="s">
        <v>710</v>
      </c>
      <c r="N37" s="27" t="s">
        <v>710</v>
      </c>
      <c r="O37" s="27" t="s">
        <v>710</v>
      </c>
      <c r="P37" s="27" t="s">
        <v>710</v>
      </c>
      <c r="Q37" s="27" t="s">
        <v>710</v>
      </c>
      <c r="R37" s="27" t="s">
        <v>710</v>
      </c>
      <c r="S37" s="27" t="s">
        <v>710</v>
      </c>
      <c r="T37" s="27" t="s">
        <v>710</v>
      </c>
      <c r="U37" s="27" t="s">
        <v>710</v>
      </c>
      <c r="V37" s="27" t="s">
        <v>710</v>
      </c>
      <c r="W37" s="27" t="s">
        <v>710</v>
      </c>
      <c r="X37" s="27" t="s">
        <v>710</v>
      </c>
      <c r="Y37" s="27" t="s">
        <v>710</v>
      </c>
      <c r="Z37" s="27" t="s">
        <v>710</v>
      </c>
      <c r="AA37" s="27" t="s">
        <v>710</v>
      </c>
      <c r="AB37" s="27" t="s">
        <v>710</v>
      </c>
      <c r="AC37" s="27" t="s">
        <v>710</v>
      </c>
      <c r="AD37" s="170" t="s">
        <v>710</v>
      </c>
      <c r="AE37" s="27" t="s">
        <v>710</v>
      </c>
      <c r="AF37" s="27" t="s">
        <v>710</v>
      </c>
      <c r="AG37" s="27" t="s">
        <v>710</v>
      </c>
      <c r="AH37" s="27" t="s">
        <v>710</v>
      </c>
      <c r="AI37" s="27" t="s">
        <v>710</v>
      </c>
      <c r="AJ37" s="27" t="s">
        <v>710</v>
      </c>
      <c r="AK37" s="27" t="s">
        <v>710</v>
      </c>
      <c r="AL37" s="27" t="s">
        <v>710</v>
      </c>
      <c r="AM37" s="27" t="s">
        <v>710</v>
      </c>
      <c r="AN37" s="27" t="s">
        <v>710</v>
      </c>
      <c r="AO37" s="27" t="s">
        <v>710</v>
      </c>
      <c r="AP37" s="27" t="s">
        <v>710</v>
      </c>
      <c r="AQ37" s="27" t="s">
        <v>710</v>
      </c>
      <c r="AR37" s="27" t="s">
        <v>710</v>
      </c>
      <c r="AS37" s="27" t="s">
        <v>710</v>
      </c>
      <c r="AT37" s="27" t="s">
        <v>710</v>
      </c>
      <c r="AU37" s="27" t="s">
        <v>710</v>
      </c>
      <c r="AV37" s="27" t="s">
        <v>710</v>
      </c>
      <c r="AW37" s="27" t="s">
        <v>710</v>
      </c>
      <c r="AX37" s="27" t="s">
        <v>710</v>
      </c>
      <c r="AY37" s="27" t="s">
        <v>710</v>
      </c>
      <c r="AZ37" s="27" t="s">
        <v>710</v>
      </c>
      <c r="BA37" s="27" t="s">
        <v>710</v>
      </c>
      <c r="BB37" s="27" t="s">
        <v>710</v>
      </c>
      <c r="BC37" s="27" t="s">
        <v>710</v>
      </c>
    </row>
    <row r="38" spans="1:55" ht="60" hidden="1" outlineLevel="1">
      <c r="A38" s="157" t="s">
        <v>691</v>
      </c>
      <c r="B38" s="158" t="s">
        <v>694</v>
      </c>
      <c r="C38" s="27" t="s">
        <v>710</v>
      </c>
      <c r="D38" s="27" t="s">
        <v>710</v>
      </c>
      <c r="E38" s="27" t="s">
        <v>710</v>
      </c>
      <c r="F38" s="27" t="s">
        <v>710</v>
      </c>
      <c r="G38" s="27" t="s">
        <v>710</v>
      </c>
      <c r="H38" s="27" t="s">
        <v>710</v>
      </c>
      <c r="I38" s="27" t="s">
        <v>710</v>
      </c>
      <c r="J38" s="27" t="s">
        <v>710</v>
      </c>
      <c r="K38" s="27" t="s">
        <v>710</v>
      </c>
      <c r="L38" s="27" t="s">
        <v>710</v>
      </c>
      <c r="M38" s="27" t="s">
        <v>710</v>
      </c>
      <c r="N38" s="27" t="s">
        <v>710</v>
      </c>
      <c r="O38" s="27" t="s">
        <v>710</v>
      </c>
      <c r="P38" s="27" t="s">
        <v>710</v>
      </c>
      <c r="Q38" s="27" t="s">
        <v>710</v>
      </c>
      <c r="R38" s="27" t="s">
        <v>710</v>
      </c>
      <c r="S38" s="27" t="s">
        <v>710</v>
      </c>
      <c r="T38" s="27" t="s">
        <v>710</v>
      </c>
      <c r="U38" s="27" t="s">
        <v>710</v>
      </c>
      <c r="V38" s="27" t="s">
        <v>710</v>
      </c>
      <c r="W38" s="27" t="s">
        <v>710</v>
      </c>
      <c r="X38" s="27" t="s">
        <v>710</v>
      </c>
      <c r="Y38" s="27" t="s">
        <v>710</v>
      </c>
      <c r="Z38" s="27" t="s">
        <v>710</v>
      </c>
      <c r="AA38" s="27" t="s">
        <v>710</v>
      </c>
      <c r="AB38" s="27" t="s">
        <v>710</v>
      </c>
      <c r="AC38" s="27" t="s">
        <v>710</v>
      </c>
      <c r="AD38" s="170" t="s">
        <v>710</v>
      </c>
      <c r="AE38" s="27" t="s">
        <v>710</v>
      </c>
      <c r="AF38" s="27" t="s">
        <v>710</v>
      </c>
      <c r="AG38" s="27" t="s">
        <v>710</v>
      </c>
      <c r="AH38" s="27" t="s">
        <v>710</v>
      </c>
      <c r="AI38" s="27" t="s">
        <v>710</v>
      </c>
      <c r="AJ38" s="27" t="s">
        <v>710</v>
      </c>
      <c r="AK38" s="27" t="s">
        <v>710</v>
      </c>
      <c r="AL38" s="27" t="s">
        <v>710</v>
      </c>
      <c r="AM38" s="27" t="s">
        <v>710</v>
      </c>
      <c r="AN38" s="27" t="s">
        <v>710</v>
      </c>
      <c r="AO38" s="27" t="s">
        <v>710</v>
      </c>
      <c r="AP38" s="27" t="s">
        <v>710</v>
      </c>
      <c r="AQ38" s="27" t="s">
        <v>710</v>
      </c>
      <c r="AR38" s="27" t="s">
        <v>710</v>
      </c>
      <c r="AS38" s="27" t="s">
        <v>710</v>
      </c>
      <c r="AT38" s="27" t="s">
        <v>710</v>
      </c>
      <c r="AU38" s="27" t="s">
        <v>710</v>
      </c>
      <c r="AV38" s="27" t="s">
        <v>710</v>
      </c>
      <c r="AW38" s="27" t="s">
        <v>710</v>
      </c>
      <c r="AX38" s="27" t="s">
        <v>710</v>
      </c>
      <c r="AY38" s="27" t="s">
        <v>710</v>
      </c>
      <c r="AZ38" s="27" t="s">
        <v>710</v>
      </c>
      <c r="BA38" s="27" t="s">
        <v>710</v>
      </c>
      <c r="BB38" s="27" t="s">
        <v>710</v>
      </c>
      <c r="BC38" s="27" t="s">
        <v>710</v>
      </c>
    </row>
    <row r="39" spans="1:55" ht="72" hidden="1" outlineLevel="1">
      <c r="A39" s="157" t="s">
        <v>691</v>
      </c>
      <c r="B39" s="158" t="s">
        <v>695</v>
      </c>
      <c r="C39" s="27" t="s">
        <v>710</v>
      </c>
      <c r="D39" s="27" t="s">
        <v>710</v>
      </c>
      <c r="E39" s="27" t="s">
        <v>710</v>
      </c>
      <c r="F39" s="27" t="s">
        <v>710</v>
      </c>
      <c r="G39" s="27" t="s">
        <v>710</v>
      </c>
      <c r="H39" s="27" t="s">
        <v>710</v>
      </c>
      <c r="I39" s="27" t="s">
        <v>710</v>
      </c>
      <c r="J39" s="27" t="s">
        <v>710</v>
      </c>
      <c r="K39" s="27" t="s">
        <v>710</v>
      </c>
      <c r="L39" s="27" t="s">
        <v>710</v>
      </c>
      <c r="M39" s="27" t="s">
        <v>710</v>
      </c>
      <c r="N39" s="27" t="s">
        <v>710</v>
      </c>
      <c r="O39" s="27" t="s">
        <v>710</v>
      </c>
      <c r="P39" s="27" t="s">
        <v>710</v>
      </c>
      <c r="Q39" s="27" t="s">
        <v>710</v>
      </c>
      <c r="R39" s="27" t="s">
        <v>710</v>
      </c>
      <c r="S39" s="27" t="s">
        <v>710</v>
      </c>
      <c r="T39" s="27" t="s">
        <v>710</v>
      </c>
      <c r="U39" s="27" t="s">
        <v>710</v>
      </c>
      <c r="V39" s="27" t="s">
        <v>710</v>
      </c>
      <c r="W39" s="27" t="s">
        <v>710</v>
      </c>
      <c r="X39" s="27" t="s">
        <v>710</v>
      </c>
      <c r="Y39" s="27" t="s">
        <v>710</v>
      </c>
      <c r="Z39" s="27" t="s">
        <v>710</v>
      </c>
      <c r="AA39" s="27" t="s">
        <v>710</v>
      </c>
      <c r="AB39" s="27" t="s">
        <v>710</v>
      </c>
      <c r="AC39" s="27" t="s">
        <v>710</v>
      </c>
      <c r="AD39" s="170" t="s">
        <v>710</v>
      </c>
      <c r="AE39" s="27" t="s">
        <v>710</v>
      </c>
      <c r="AF39" s="27" t="s">
        <v>710</v>
      </c>
      <c r="AG39" s="27" t="s">
        <v>710</v>
      </c>
      <c r="AH39" s="27" t="s">
        <v>710</v>
      </c>
      <c r="AI39" s="27" t="s">
        <v>710</v>
      </c>
      <c r="AJ39" s="27" t="s">
        <v>710</v>
      </c>
      <c r="AK39" s="27" t="s">
        <v>710</v>
      </c>
      <c r="AL39" s="27" t="s">
        <v>710</v>
      </c>
      <c r="AM39" s="27" t="s">
        <v>710</v>
      </c>
      <c r="AN39" s="27" t="s">
        <v>710</v>
      </c>
      <c r="AO39" s="27" t="s">
        <v>710</v>
      </c>
      <c r="AP39" s="27" t="s">
        <v>710</v>
      </c>
      <c r="AQ39" s="27" t="s">
        <v>710</v>
      </c>
      <c r="AR39" s="27" t="s">
        <v>710</v>
      </c>
      <c r="AS39" s="27" t="s">
        <v>710</v>
      </c>
      <c r="AT39" s="27" t="s">
        <v>710</v>
      </c>
      <c r="AU39" s="27" t="s">
        <v>710</v>
      </c>
      <c r="AV39" s="27" t="s">
        <v>710</v>
      </c>
      <c r="AW39" s="27" t="s">
        <v>710</v>
      </c>
      <c r="AX39" s="27" t="s">
        <v>710</v>
      </c>
      <c r="AY39" s="27" t="s">
        <v>710</v>
      </c>
      <c r="AZ39" s="27" t="s">
        <v>710</v>
      </c>
      <c r="BA39" s="27" t="s">
        <v>710</v>
      </c>
      <c r="BB39" s="27" t="s">
        <v>710</v>
      </c>
      <c r="BC39" s="27" t="s">
        <v>710</v>
      </c>
    </row>
    <row r="40" spans="1:55" ht="24" hidden="1" outlineLevel="1">
      <c r="A40" s="157" t="s">
        <v>696</v>
      </c>
      <c r="B40" s="158" t="s">
        <v>692</v>
      </c>
      <c r="C40" s="27" t="s">
        <v>710</v>
      </c>
      <c r="D40" s="27" t="s">
        <v>710</v>
      </c>
      <c r="E40" s="27" t="s">
        <v>710</v>
      </c>
      <c r="F40" s="27" t="s">
        <v>710</v>
      </c>
      <c r="G40" s="27" t="s">
        <v>710</v>
      </c>
      <c r="H40" s="27" t="s">
        <v>710</v>
      </c>
      <c r="I40" s="27" t="s">
        <v>710</v>
      </c>
      <c r="J40" s="27" t="s">
        <v>710</v>
      </c>
      <c r="K40" s="27" t="s">
        <v>710</v>
      </c>
      <c r="L40" s="27" t="s">
        <v>710</v>
      </c>
      <c r="M40" s="27" t="s">
        <v>710</v>
      </c>
      <c r="N40" s="27" t="s">
        <v>710</v>
      </c>
      <c r="O40" s="27" t="s">
        <v>710</v>
      </c>
      <c r="P40" s="27" t="s">
        <v>710</v>
      </c>
      <c r="Q40" s="27" t="s">
        <v>710</v>
      </c>
      <c r="R40" s="27" t="s">
        <v>710</v>
      </c>
      <c r="S40" s="27" t="s">
        <v>710</v>
      </c>
      <c r="T40" s="27" t="s">
        <v>710</v>
      </c>
      <c r="U40" s="27" t="s">
        <v>710</v>
      </c>
      <c r="V40" s="27" t="s">
        <v>710</v>
      </c>
      <c r="W40" s="27" t="s">
        <v>710</v>
      </c>
      <c r="X40" s="27" t="s">
        <v>710</v>
      </c>
      <c r="Y40" s="27" t="s">
        <v>710</v>
      </c>
      <c r="Z40" s="27" t="s">
        <v>710</v>
      </c>
      <c r="AA40" s="27" t="s">
        <v>710</v>
      </c>
      <c r="AB40" s="27" t="s">
        <v>710</v>
      </c>
      <c r="AC40" s="27" t="s">
        <v>710</v>
      </c>
      <c r="AD40" s="170" t="s">
        <v>710</v>
      </c>
      <c r="AE40" s="27" t="s">
        <v>710</v>
      </c>
      <c r="AF40" s="27" t="s">
        <v>710</v>
      </c>
      <c r="AG40" s="27" t="s">
        <v>710</v>
      </c>
      <c r="AH40" s="27" t="s">
        <v>710</v>
      </c>
      <c r="AI40" s="27" t="s">
        <v>710</v>
      </c>
      <c r="AJ40" s="27" t="s">
        <v>710</v>
      </c>
      <c r="AK40" s="27" t="s">
        <v>710</v>
      </c>
      <c r="AL40" s="27" t="s">
        <v>710</v>
      </c>
      <c r="AM40" s="27" t="s">
        <v>710</v>
      </c>
      <c r="AN40" s="27" t="s">
        <v>710</v>
      </c>
      <c r="AO40" s="27" t="s">
        <v>710</v>
      </c>
      <c r="AP40" s="27" t="s">
        <v>710</v>
      </c>
      <c r="AQ40" s="27" t="s">
        <v>710</v>
      </c>
      <c r="AR40" s="27" t="s">
        <v>710</v>
      </c>
      <c r="AS40" s="27" t="s">
        <v>710</v>
      </c>
      <c r="AT40" s="27" t="s">
        <v>710</v>
      </c>
      <c r="AU40" s="27" t="s">
        <v>710</v>
      </c>
      <c r="AV40" s="27" t="s">
        <v>710</v>
      </c>
      <c r="AW40" s="27" t="s">
        <v>710</v>
      </c>
      <c r="AX40" s="27" t="s">
        <v>710</v>
      </c>
      <c r="AY40" s="27" t="s">
        <v>710</v>
      </c>
      <c r="AZ40" s="27" t="s">
        <v>710</v>
      </c>
      <c r="BA40" s="27" t="s">
        <v>710</v>
      </c>
      <c r="BB40" s="27" t="s">
        <v>710</v>
      </c>
      <c r="BC40" s="27" t="s">
        <v>710</v>
      </c>
    </row>
    <row r="41" spans="1:55" ht="72" hidden="1" outlineLevel="1">
      <c r="A41" s="157" t="s">
        <v>696</v>
      </c>
      <c r="B41" s="158" t="s">
        <v>693</v>
      </c>
      <c r="C41" s="27" t="s">
        <v>710</v>
      </c>
      <c r="D41" s="27" t="s">
        <v>710</v>
      </c>
      <c r="E41" s="27" t="s">
        <v>710</v>
      </c>
      <c r="F41" s="27" t="s">
        <v>710</v>
      </c>
      <c r="G41" s="27" t="s">
        <v>710</v>
      </c>
      <c r="H41" s="27" t="s">
        <v>710</v>
      </c>
      <c r="I41" s="27" t="s">
        <v>710</v>
      </c>
      <c r="J41" s="27" t="s">
        <v>710</v>
      </c>
      <c r="K41" s="27" t="s">
        <v>710</v>
      </c>
      <c r="L41" s="27" t="s">
        <v>710</v>
      </c>
      <c r="M41" s="27" t="s">
        <v>710</v>
      </c>
      <c r="N41" s="27" t="s">
        <v>710</v>
      </c>
      <c r="O41" s="27" t="s">
        <v>710</v>
      </c>
      <c r="P41" s="27" t="s">
        <v>710</v>
      </c>
      <c r="Q41" s="27" t="s">
        <v>710</v>
      </c>
      <c r="R41" s="27" t="s">
        <v>710</v>
      </c>
      <c r="S41" s="27" t="s">
        <v>710</v>
      </c>
      <c r="T41" s="27" t="s">
        <v>710</v>
      </c>
      <c r="U41" s="27" t="s">
        <v>710</v>
      </c>
      <c r="V41" s="27" t="s">
        <v>710</v>
      </c>
      <c r="W41" s="27" t="s">
        <v>710</v>
      </c>
      <c r="X41" s="27" t="s">
        <v>710</v>
      </c>
      <c r="Y41" s="27" t="s">
        <v>710</v>
      </c>
      <c r="Z41" s="27" t="s">
        <v>710</v>
      </c>
      <c r="AA41" s="27" t="s">
        <v>710</v>
      </c>
      <c r="AB41" s="27" t="s">
        <v>710</v>
      </c>
      <c r="AC41" s="27" t="s">
        <v>710</v>
      </c>
      <c r="AD41" s="170" t="s">
        <v>710</v>
      </c>
      <c r="AE41" s="27" t="s">
        <v>710</v>
      </c>
      <c r="AF41" s="27" t="s">
        <v>710</v>
      </c>
      <c r="AG41" s="27" t="s">
        <v>710</v>
      </c>
      <c r="AH41" s="27" t="s">
        <v>710</v>
      </c>
      <c r="AI41" s="27" t="s">
        <v>710</v>
      </c>
      <c r="AJ41" s="27" t="s">
        <v>710</v>
      </c>
      <c r="AK41" s="27" t="s">
        <v>710</v>
      </c>
      <c r="AL41" s="27" t="s">
        <v>710</v>
      </c>
      <c r="AM41" s="27" t="s">
        <v>710</v>
      </c>
      <c r="AN41" s="27" t="s">
        <v>710</v>
      </c>
      <c r="AO41" s="27" t="s">
        <v>710</v>
      </c>
      <c r="AP41" s="27" t="s">
        <v>710</v>
      </c>
      <c r="AQ41" s="27" t="s">
        <v>710</v>
      </c>
      <c r="AR41" s="27" t="s">
        <v>710</v>
      </c>
      <c r="AS41" s="27" t="s">
        <v>710</v>
      </c>
      <c r="AT41" s="27" t="s">
        <v>710</v>
      </c>
      <c r="AU41" s="27" t="s">
        <v>710</v>
      </c>
      <c r="AV41" s="27" t="s">
        <v>710</v>
      </c>
      <c r="AW41" s="27" t="s">
        <v>710</v>
      </c>
      <c r="AX41" s="27" t="s">
        <v>710</v>
      </c>
      <c r="AY41" s="27" t="s">
        <v>710</v>
      </c>
      <c r="AZ41" s="27" t="s">
        <v>710</v>
      </c>
      <c r="BA41" s="27" t="s">
        <v>710</v>
      </c>
      <c r="BB41" s="27" t="s">
        <v>710</v>
      </c>
      <c r="BC41" s="27" t="s">
        <v>710</v>
      </c>
    </row>
    <row r="42" spans="1:55" ht="60" hidden="1" outlineLevel="1">
      <c r="A42" s="157" t="s">
        <v>696</v>
      </c>
      <c r="B42" s="158" t="s">
        <v>694</v>
      </c>
      <c r="C42" s="27" t="s">
        <v>710</v>
      </c>
      <c r="D42" s="27" t="s">
        <v>710</v>
      </c>
      <c r="E42" s="27" t="s">
        <v>710</v>
      </c>
      <c r="F42" s="27" t="s">
        <v>710</v>
      </c>
      <c r="G42" s="27" t="s">
        <v>710</v>
      </c>
      <c r="H42" s="27" t="s">
        <v>710</v>
      </c>
      <c r="I42" s="27" t="s">
        <v>710</v>
      </c>
      <c r="J42" s="27" t="s">
        <v>710</v>
      </c>
      <c r="K42" s="27" t="s">
        <v>710</v>
      </c>
      <c r="L42" s="27" t="s">
        <v>710</v>
      </c>
      <c r="M42" s="27" t="s">
        <v>710</v>
      </c>
      <c r="N42" s="27" t="s">
        <v>710</v>
      </c>
      <c r="O42" s="27" t="s">
        <v>710</v>
      </c>
      <c r="P42" s="27" t="s">
        <v>710</v>
      </c>
      <c r="Q42" s="27" t="s">
        <v>710</v>
      </c>
      <c r="R42" s="27" t="s">
        <v>710</v>
      </c>
      <c r="S42" s="27" t="s">
        <v>710</v>
      </c>
      <c r="T42" s="27" t="s">
        <v>710</v>
      </c>
      <c r="U42" s="27" t="s">
        <v>710</v>
      </c>
      <c r="V42" s="27" t="s">
        <v>710</v>
      </c>
      <c r="W42" s="27" t="s">
        <v>710</v>
      </c>
      <c r="X42" s="27" t="s">
        <v>710</v>
      </c>
      <c r="Y42" s="27" t="s">
        <v>710</v>
      </c>
      <c r="Z42" s="27" t="s">
        <v>710</v>
      </c>
      <c r="AA42" s="27" t="s">
        <v>710</v>
      </c>
      <c r="AB42" s="27" t="s">
        <v>710</v>
      </c>
      <c r="AC42" s="27" t="s">
        <v>710</v>
      </c>
      <c r="AD42" s="170" t="s">
        <v>710</v>
      </c>
      <c r="AE42" s="27" t="s">
        <v>710</v>
      </c>
      <c r="AF42" s="27" t="s">
        <v>710</v>
      </c>
      <c r="AG42" s="27" t="s">
        <v>710</v>
      </c>
      <c r="AH42" s="27" t="s">
        <v>710</v>
      </c>
      <c r="AI42" s="27" t="s">
        <v>710</v>
      </c>
      <c r="AJ42" s="27" t="s">
        <v>710</v>
      </c>
      <c r="AK42" s="27" t="s">
        <v>710</v>
      </c>
      <c r="AL42" s="27" t="s">
        <v>710</v>
      </c>
      <c r="AM42" s="27" t="s">
        <v>710</v>
      </c>
      <c r="AN42" s="27" t="s">
        <v>710</v>
      </c>
      <c r="AO42" s="27" t="s">
        <v>710</v>
      </c>
      <c r="AP42" s="27" t="s">
        <v>710</v>
      </c>
      <c r="AQ42" s="27" t="s">
        <v>710</v>
      </c>
      <c r="AR42" s="27" t="s">
        <v>710</v>
      </c>
      <c r="AS42" s="27" t="s">
        <v>710</v>
      </c>
      <c r="AT42" s="27" t="s">
        <v>710</v>
      </c>
      <c r="AU42" s="27" t="s">
        <v>710</v>
      </c>
      <c r="AV42" s="27" t="s">
        <v>710</v>
      </c>
      <c r="AW42" s="27" t="s">
        <v>710</v>
      </c>
      <c r="AX42" s="27" t="s">
        <v>710</v>
      </c>
      <c r="AY42" s="27" t="s">
        <v>710</v>
      </c>
      <c r="AZ42" s="27" t="s">
        <v>710</v>
      </c>
      <c r="BA42" s="27" t="s">
        <v>710</v>
      </c>
      <c r="BB42" s="27" t="s">
        <v>710</v>
      </c>
      <c r="BC42" s="27" t="s">
        <v>710</v>
      </c>
    </row>
    <row r="43" spans="1:55" ht="72" hidden="1" outlineLevel="1">
      <c r="A43" s="157" t="s">
        <v>696</v>
      </c>
      <c r="B43" s="158" t="s">
        <v>697</v>
      </c>
      <c r="C43" s="27" t="s">
        <v>710</v>
      </c>
      <c r="D43" s="27" t="s">
        <v>710</v>
      </c>
      <c r="E43" s="27" t="s">
        <v>710</v>
      </c>
      <c r="F43" s="27" t="s">
        <v>710</v>
      </c>
      <c r="G43" s="27" t="s">
        <v>710</v>
      </c>
      <c r="H43" s="27" t="s">
        <v>710</v>
      </c>
      <c r="I43" s="27" t="s">
        <v>710</v>
      </c>
      <c r="J43" s="27" t="s">
        <v>710</v>
      </c>
      <c r="K43" s="27" t="s">
        <v>710</v>
      </c>
      <c r="L43" s="27" t="s">
        <v>710</v>
      </c>
      <c r="M43" s="27" t="s">
        <v>710</v>
      </c>
      <c r="N43" s="27" t="s">
        <v>710</v>
      </c>
      <c r="O43" s="27" t="s">
        <v>710</v>
      </c>
      <c r="P43" s="27" t="s">
        <v>710</v>
      </c>
      <c r="Q43" s="27" t="s">
        <v>710</v>
      </c>
      <c r="R43" s="27" t="s">
        <v>710</v>
      </c>
      <c r="S43" s="27" t="s">
        <v>710</v>
      </c>
      <c r="T43" s="27" t="s">
        <v>710</v>
      </c>
      <c r="U43" s="27" t="s">
        <v>710</v>
      </c>
      <c r="V43" s="27" t="s">
        <v>710</v>
      </c>
      <c r="W43" s="27" t="s">
        <v>710</v>
      </c>
      <c r="X43" s="27" t="s">
        <v>710</v>
      </c>
      <c r="Y43" s="27" t="s">
        <v>710</v>
      </c>
      <c r="Z43" s="27" t="s">
        <v>710</v>
      </c>
      <c r="AA43" s="27" t="s">
        <v>710</v>
      </c>
      <c r="AB43" s="27" t="s">
        <v>710</v>
      </c>
      <c r="AC43" s="27" t="s">
        <v>710</v>
      </c>
      <c r="AD43" s="170" t="s">
        <v>710</v>
      </c>
      <c r="AE43" s="27" t="s">
        <v>710</v>
      </c>
      <c r="AF43" s="27" t="s">
        <v>710</v>
      </c>
      <c r="AG43" s="27" t="s">
        <v>710</v>
      </c>
      <c r="AH43" s="27" t="s">
        <v>710</v>
      </c>
      <c r="AI43" s="27" t="s">
        <v>710</v>
      </c>
      <c r="AJ43" s="27" t="s">
        <v>710</v>
      </c>
      <c r="AK43" s="27" t="s">
        <v>710</v>
      </c>
      <c r="AL43" s="27" t="s">
        <v>710</v>
      </c>
      <c r="AM43" s="27" t="s">
        <v>710</v>
      </c>
      <c r="AN43" s="27" t="s">
        <v>710</v>
      </c>
      <c r="AO43" s="27" t="s">
        <v>710</v>
      </c>
      <c r="AP43" s="27" t="s">
        <v>710</v>
      </c>
      <c r="AQ43" s="27" t="s">
        <v>710</v>
      </c>
      <c r="AR43" s="27" t="s">
        <v>710</v>
      </c>
      <c r="AS43" s="27" t="s">
        <v>710</v>
      </c>
      <c r="AT43" s="27" t="s">
        <v>710</v>
      </c>
      <c r="AU43" s="27" t="s">
        <v>710</v>
      </c>
      <c r="AV43" s="27" t="s">
        <v>710</v>
      </c>
      <c r="AW43" s="27" t="s">
        <v>710</v>
      </c>
      <c r="AX43" s="27" t="s">
        <v>710</v>
      </c>
      <c r="AY43" s="27" t="s">
        <v>710</v>
      </c>
      <c r="AZ43" s="27" t="s">
        <v>710</v>
      </c>
      <c r="BA43" s="27" t="s">
        <v>710</v>
      </c>
      <c r="BB43" s="27" t="s">
        <v>710</v>
      </c>
      <c r="BC43" s="27" t="s">
        <v>710</v>
      </c>
    </row>
    <row r="44" spans="1:55" ht="60" collapsed="1">
      <c r="A44" s="161" t="s">
        <v>698</v>
      </c>
      <c r="B44" s="162" t="s">
        <v>699</v>
      </c>
      <c r="C44" s="163" t="str">
        <f>C45</f>
        <v>Е_006</v>
      </c>
      <c r="D44" s="163">
        <f aca="true" t="shared" si="3" ref="D44:BB44">D45</f>
        <v>1.144</v>
      </c>
      <c r="E44" s="163">
        <f t="shared" si="3"/>
        <v>0</v>
      </c>
      <c r="F44" s="163">
        <f t="shared" si="3"/>
        <v>0</v>
      </c>
      <c r="G44" s="163">
        <f t="shared" si="3"/>
        <v>0</v>
      </c>
      <c r="H44" s="163">
        <f t="shared" si="3"/>
        <v>0</v>
      </c>
      <c r="I44" s="163">
        <f t="shared" si="3"/>
        <v>0</v>
      </c>
      <c r="J44" s="163">
        <f t="shared" si="3"/>
        <v>0</v>
      </c>
      <c r="K44" s="163">
        <f t="shared" si="3"/>
        <v>0</v>
      </c>
      <c r="L44" s="163">
        <f t="shared" si="3"/>
        <v>0</v>
      </c>
      <c r="M44" s="163">
        <f t="shared" si="3"/>
        <v>0</v>
      </c>
      <c r="N44" s="163">
        <f t="shared" si="3"/>
        <v>0</v>
      </c>
      <c r="O44" s="163">
        <f t="shared" si="3"/>
        <v>0</v>
      </c>
      <c r="P44" s="163">
        <f t="shared" si="3"/>
        <v>0</v>
      </c>
      <c r="Q44" s="163">
        <f t="shared" si="3"/>
        <v>0</v>
      </c>
      <c r="R44" s="163">
        <f t="shared" si="3"/>
        <v>0</v>
      </c>
      <c r="S44" s="163">
        <f t="shared" si="3"/>
        <v>0</v>
      </c>
      <c r="T44" s="163">
        <f t="shared" si="3"/>
        <v>0</v>
      </c>
      <c r="U44" s="163">
        <f t="shared" si="3"/>
        <v>0</v>
      </c>
      <c r="V44" s="163">
        <f t="shared" si="3"/>
        <v>0</v>
      </c>
      <c r="W44" s="163">
        <f t="shared" si="3"/>
        <v>0</v>
      </c>
      <c r="X44" s="163">
        <f t="shared" si="3"/>
        <v>0</v>
      </c>
      <c r="Y44" s="163">
        <f t="shared" si="3"/>
        <v>0</v>
      </c>
      <c r="Z44" s="163">
        <f t="shared" si="3"/>
        <v>0</v>
      </c>
      <c r="AA44" s="163">
        <f t="shared" si="3"/>
        <v>0</v>
      </c>
      <c r="AB44" s="163">
        <f t="shared" si="3"/>
        <v>0</v>
      </c>
      <c r="AC44" s="163">
        <f t="shared" si="3"/>
        <v>0</v>
      </c>
      <c r="AD44" s="173">
        <f t="shared" si="3"/>
        <v>1.144</v>
      </c>
      <c r="AE44" s="163">
        <f t="shared" si="3"/>
        <v>0</v>
      </c>
      <c r="AF44" s="163">
        <f t="shared" si="3"/>
        <v>0</v>
      </c>
      <c r="AG44" s="163">
        <f t="shared" si="3"/>
        <v>0</v>
      </c>
      <c r="AH44" s="163">
        <f t="shared" si="3"/>
        <v>0</v>
      </c>
      <c r="AI44" s="163">
        <f t="shared" si="3"/>
        <v>0</v>
      </c>
      <c r="AJ44" s="163">
        <f t="shared" si="3"/>
        <v>0</v>
      </c>
      <c r="AK44" s="163">
        <f t="shared" si="3"/>
        <v>0</v>
      </c>
      <c r="AL44" s="163">
        <f t="shared" si="3"/>
        <v>0</v>
      </c>
      <c r="AM44" s="163">
        <f t="shared" si="3"/>
        <v>0</v>
      </c>
      <c r="AN44" s="163">
        <f t="shared" si="3"/>
        <v>0</v>
      </c>
      <c r="AO44" s="163">
        <f t="shared" si="3"/>
        <v>0</v>
      </c>
      <c r="AP44" s="163">
        <f t="shared" si="3"/>
        <v>0</v>
      </c>
      <c r="AQ44" s="163">
        <f t="shared" si="3"/>
        <v>0</v>
      </c>
      <c r="AR44" s="163">
        <f t="shared" si="3"/>
        <v>0</v>
      </c>
      <c r="AS44" s="163">
        <f t="shared" si="3"/>
        <v>0</v>
      </c>
      <c r="AT44" s="163">
        <f t="shared" si="3"/>
        <v>0</v>
      </c>
      <c r="AU44" s="163">
        <f t="shared" si="3"/>
        <v>0</v>
      </c>
      <c r="AV44" s="163">
        <f t="shared" si="3"/>
        <v>0</v>
      </c>
      <c r="AW44" s="163">
        <f t="shared" si="3"/>
        <v>0</v>
      </c>
      <c r="AX44" s="163">
        <f t="shared" si="3"/>
        <v>0</v>
      </c>
      <c r="AY44" s="163">
        <f t="shared" si="3"/>
        <v>0</v>
      </c>
      <c r="AZ44" s="163">
        <f t="shared" si="3"/>
        <v>0</v>
      </c>
      <c r="BA44" s="163">
        <f t="shared" si="3"/>
        <v>0</v>
      </c>
      <c r="BB44" s="163">
        <f t="shared" si="3"/>
        <v>0</v>
      </c>
      <c r="BC44" s="163">
        <f>BC45</f>
        <v>0</v>
      </c>
    </row>
    <row r="45" spans="1:55" s="116" customFormat="1" ht="48">
      <c r="A45" s="164" t="s">
        <v>700</v>
      </c>
      <c r="B45" s="165" t="s">
        <v>701</v>
      </c>
      <c r="C45" s="166" t="str">
        <f>C46</f>
        <v>Е_006</v>
      </c>
      <c r="D45" s="174">
        <f>D46+D47</f>
        <v>1.144</v>
      </c>
      <c r="E45" s="175">
        <f aca="true" t="shared" si="4" ref="E45:BC45">E46+E47</f>
        <v>0</v>
      </c>
      <c r="F45" s="175">
        <f t="shared" si="4"/>
        <v>0</v>
      </c>
      <c r="G45" s="175">
        <f t="shared" si="4"/>
        <v>0</v>
      </c>
      <c r="H45" s="175">
        <f t="shared" si="4"/>
        <v>0</v>
      </c>
      <c r="I45" s="175">
        <f t="shared" si="4"/>
        <v>0</v>
      </c>
      <c r="J45" s="175">
        <f t="shared" si="4"/>
        <v>0</v>
      </c>
      <c r="K45" s="175">
        <f t="shared" si="4"/>
        <v>0</v>
      </c>
      <c r="L45" s="175">
        <f t="shared" si="4"/>
        <v>0</v>
      </c>
      <c r="M45" s="175">
        <f t="shared" si="4"/>
        <v>0</v>
      </c>
      <c r="N45" s="175">
        <f t="shared" si="4"/>
        <v>0</v>
      </c>
      <c r="O45" s="175">
        <f t="shared" si="4"/>
        <v>0</v>
      </c>
      <c r="P45" s="175">
        <f t="shared" si="4"/>
        <v>0</v>
      </c>
      <c r="Q45" s="175">
        <f t="shared" si="4"/>
        <v>0</v>
      </c>
      <c r="R45" s="175">
        <f t="shared" si="4"/>
        <v>0</v>
      </c>
      <c r="S45" s="175">
        <f t="shared" si="4"/>
        <v>0</v>
      </c>
      <c r="T45" s="175">
        <f t="shared" si="4"/>
        <v>0</v>
      </c>
      <c r="U45" s="175">
        <f t="shared" si="4"/>
        <v>0</v>
      </c>
      <c r="V45" s="175">
        <f t="shared" si="4"/>
        <v>0</v>
      </c>
      <c r="W45" s="175">
        <f t="shared" si="4"/>
        <v>0</v>
      </c>
      <c r="X45" s="175">
        <f t="shared" si="4"/>
        <v>0</v>
      </c>
      <c r="Y45" s="175">
        <f t="shared" si="4"/>
        <v>0</v>
      </c>
      <c r="Z45" s="175">
        <f t="shared" si="4"/>
        <v>0</v>
      </c>
      <c r="AA45" s="175">
        <f t="shared" si="4"/>
        <v>0</v>
      </c>
      <c r="AB45" s="175">
        <f t="shared" si="4"/>
        <v>0</v>
      </c>
      <c r="AC45" s="175">
        <f t="shared" si="4"/>
        <v>0</v>
      </c>
      <c r="AD45" s="174">
        <f t="shared" si="4"/>
        <v>1.144</v>
      </c>
      <c r="AE45" s="175">
        <f t="shared" si="4"/>
        <v>0</v>
      </c>
      <c r="AF45" s="175">
        <f t="shared" si="4"/>
        <v>0</v>
      </c>
      <c r="AG45" s="175">
        <f t="shared" si="4"/>
        <v>0</v>
      </c>
      <c r="AH45" s="175">
        <f t="shared" si="4"/>
        <v>0</v>
      </c>
      <c r="AI45" s="175">
        <f t="shared" si="4"/>
        <v>0</v>
      </c>
      <c r="AJ45" s="175">
        <f t="shared" si="4"/>
        <v>0</v>
      </c>
      <c r="AK45" s="175">
        <f t="shared" si="4"/>
        <v>0</v>
      </c>
      <c r="AL45" s="175">
        <f t="shared" si="4"/>
        <v>0</v>
      </c>
      <c r="AM45" s="175">
        <f t="shared" si="4"/>
        <v>0</v>
      </c>
      <c r="AN45" s="175">
        <f t="shared" si="4"/>
        <v>0</v>
      </c>
      <c r="AO45" s="175">
        <f t="shared" si="4"/>
        <v>0</v>
      </c>
      <c r="AP45" s="175">
        <f t="shared" si="4"/>
        <v>0</v>
      </c>
      <c r="AQ45" s="175">
        <f t="shared" si="4"/>
        <v>0</v>
      </c>
      <c r="AR45" s="175">
        <f t="shared" si="4"/>
        <v>0</v>
      </c>
      <c r="AS45" s="175">
        <f t="shared" si="4"/>
        <v>0</v>
      </c>
      <c r="AT45" s="175">
        <f t="shared" si="4"/>
        <v>0</v>
      </c>
      <c r="AU45" s="175">
        <f t="shared" si="4"/>
        <v>0</v>
      </c>
      <c r="AV45" s="175">
        <f t="shared" si="4"/>
        <v>0</v>
      </c>
      <c r="AW45" s="175">
        <f t="shared" si="4"/>
        <v>0</v>
      </c>
      <c r="AX45" s="175">
        <f t="shared" si="4"/>
        <v>0</v>
      </c>
      <c r="AY45" s="175">
        <f t="shared" si="4"/>
        <v>0</v>
      </c>
      <c r="AZ45" s="175">
        <f t="shared" si="4"/>
        <v>0</v>
      </c>
      <c r="BA45" s="175">
        <f t="shared" si="4"/>
        <v>0</v>
      </c>
      <c r="BB45" s="175">
        <f t="shared" si="4"/>
        <v>0</v>
      </c>
      <c r="BC45" s="175">
        <f t="shared" si="4"/>
        <v>0</v>
      </c>
    </row>
    <row r="46" spans="1:55" s="113" customFormat="1" ht="15.75">
      <c r="A46" s="167" t="s">
        <v>702</v>
      </c>
      <c r="B46" s="168">
        <f>'Ф3'!B47</f>
        <v>0</v>
      </c>
      <c r="C46" s="169" t="s">
        <v>705</v>
      </c>
      <c r="D46" s="176">
        <f>'Ф10'!D45</f>
        <v>1.144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6">
        <f>D46</f>
        <v>1.144</v>
      </c>
      <c r="AE46" s="177">
        <v>0</v>
      </c>
      <c r="AF46" s="177">
        <v>0</v>
      </c>
      <c r="AG46" s="177">
        <v>0</v>
      </c>
      <c r="AH46" s="177">
        <v>0</v>
      </c>
      <c r="AI46" s="177">
        <v>0</v>
      </c>
      <c r="AJ46" s="177">
        <v>0</v>
      </c>
      <c r="AK46" s="177">
        <v>0</v>
      </c>
      <c r="AL46" s="177">
        <v>0</v>
      </c>
      <c r="AM46" s="177">
        <v>0</v>
      </c>
      <c r="AN46" s="177">
        <v>0</v>
      </c>
      <c r="AO46" s="177">
        <v>0</v>
      </c>
      <c r="AP46" s="177">
        <v>0</v>
      </c>
      <c r="AQ46" s="177">
        <v>0</v>
      </c>
      <c r="AR46" s="177">
        <v>0</v>
      </c>
      <c r="AS46" s="177">
        <v>0</v>
      </c>
      <c r="AT46" s="177">
        <v>0</v>
      </c>
      <c r="AU46" s="177">
        <v>0</v>
      </c>
      <c r="AV46" s="177">
        <v>0</v>
      </c>
      <c r="AW46" s="177">
        <v>0</v>
      </c>
      <c r="AX46" s="177">
        <v>0</v>
      </c>
      <c r="AY46" s="177">
        <v>0</v>
      </c>
      <c r="AZ46" s="177">
        <v>0</v>
      </c>
      <c r="BA46" s="177">
        <v>0</v>
      </c>
      <c r="BB46" s="177">
        <v>0</v>
      </c>
      <c r="BC46" s="177">
        <v>0</v>
      </c>
    </row>
    <row r="47" spans="1:55" s="113" customFormat="1" ht="15.75" outlineLevel="1">
      <c r="A47" s="167" t="s">
        <v>704</v>
      </c>
      <c r="B47" s="168">
        <f>'Ф3'!B48</f>
        <v>0</v>
      </c>
      <c r="C47" s="169" t="s">
        <v>706</v>
      </c>
      <c r="D47" s="169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6">
        <f>D47</f>
        <v>0</v>
      </c>
      <c r="AE47" s="177">
        <v>0</v>
      </c>
      <c r="AF47" s="177">
        <v>0</v>
      </c>
      <c r="AG47" s="177">
        <v>0</v>
      </c>
      <c r="AH47" s="177">
        <v>0</v>
      </c>
      <c r="AI47" s="177">
        <v>0</v>
      </c>
      <c r="AJ47" s="177">
        <v>0</v>
      </c>
      <c r="AK47" s="177">
        <v>0</v>
      </c>
      <c r="AL47" s="177">
        <v>0</v>
      </c>
      <c r="AM47" s="177">
        <v>0</v>
      </c>
      <c r="AN47" s="177">
        <v>0</v>
      </c>
      <c r="AO47" s="177">
        <v>0</v>
      </c>
      <c r="AP47" s="177">
        <v>0</v>
      </c>
      <c r="AQ47" s="177">
        <v>0</v>
      </c>
      <c r="AR47" s="177">
        <v>0</v>
      </c>
      <c r="AS47" s="177">
        <v>0</v>
      </c>
      <c r="AT47" s="177">
        <v>0</v>
      </c>
      <c r="AU47" s="177">
        <v>0</v>
      </c>
      <c r="AV47" s="177">
        <v>0</v>
      </c>
      <c r="AW47" s="177">
        <v>0</v>
      </c>
      <c r="AX47" s="177"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</mergeCells>
  <printOptions/>
  <pageMargins left="0.7" right="0.7" top="0.75" bottom="0.75" header="0.3" footer="0.3"/>
  <pageSetup horizontalDpi="600" verticalDpi="600" orientation="landscape" paperSize="9" scale="58" r:id="rId1"/>
  <colBreaks count="1" manualBreakCount="1"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0" zoomScaleSheetLayoutView="80" zoomScalePageLayoutView="0" workbookViewId="0" topLeftCell="A16">
      <selection activeCell="T18" sqref="T18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6" width="10.875" style="1" customWidth="1"/>
    <col min="7" max="7" width="13.875" style="1" customWidth="1"/>
    <col min="8" max="9" width="7.75390625" style="1" customWidth="1"/>
    <col min="10" max="10" width="11.625" style="1" customWidth="1"/>
    <col min="11" max="13" width="7.75390625" style="1" customWidth="1"/>
    <col min="14" max="14" width="7.625" style="1" customWidth="1"/>
    <col min="15" max="15" width="8.75390625" style="1" customWidth="1"/>
    <col min="16" max="16" width="8.875" style="1" customWidth="1"/>
    <col min="17" max="17" width="8.00390625" style="1" customWidth="1"/>
    <col min="18" max="18" width="5.75390625" style="1" customWidth="1"/>
    <col min="19" max="19" width="9.75390625" style="1" customWidth="1"/>
    <col min="20" max="20" width="27.375" style="1" customWidth="1"/>
    <col min="21" max="16384" width="9.125" style="1" customWidth="1"/>
  </cols>
  <sheetData>
    <row r="1" s="3" customFormat="1" ht="12">
      <c r="T1" s="4" t="s">
        <v>724</v>
      </c>
    </row>
    <row r="2" spans="16:20" s="3" customFormat="1" ht="24" customHeight="1">
      <c r="P2" s="298" t="s">
        <v>3</v>
      </c>
      <c r="Q2" s="298"/>
      <c r="R2" s="298"/>
      <c r="S2" s="298"/>
      <c r="T2" s="298"/>
    </row>
    <row r="3" spans="1:20" s="3" customFormat="1" ht="12">
      <c r="A3" s="276" t="s">
        <v>723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9:12" s="3" customFormat="1" ht="12">
      <c r="I4" s="4" t="s">
        <v>555</v>
      </c>
      <c r="J4" s="141" t="str">
        <f>'Ф1'!M4</f>
        <v>год</v>
      </c>
      <c r="K4" s="49"/>
      <c r="L4" s="141" t="str">
        <f>'Ф1'!P4</f>
        <v>2023</v>
      </c>
    </row>
    <row r="5" ht="11.25" customHeight="1"/>
    <row r="6" spans="8:13" s="3" customFormat="1" ht="14.25">
      <c r="H6" s="4" t="s">
        <v>558</v>
      </c>
      <c r="I6" s="144" t="str">
        <f>'Ф1'!M6</f>
        <v>Общество с ограниченной ответственностью "ИнвестГрадСтрой"</v>
      </c>
      <c r="J6" s="144"/>
      <c r="K6" s="144"/>
      <c r="L6" s="144"/>
      <c r="M6" s="144"/>
    </row>
    <row r="7" spans="9:13" s="2" customFormat="1" ht="12.75" customHeight="1">
      <c r="I7" s="280" t="s">
        <v>4</v>
      </c>
      <c r="J7" s="280"/>
      <c r="K7" s="280"/>
      <c r="L7" s="280"/>
      <c r="M7" s="280"/>
    </row>
    <row r="8" ht="11.25" customHeight="1"/>
    <row r="9" spans="11:13" s="3" customFormat="1" ht="12">
      <c r="K9" s="4" t="s">
        <v>559</v>
      </c>
      <c r="L9" s="141" t="s">
        <v>798</v>
      </c>
      <c r="M9" s="3" t="s">
        <v>5</v>
      </c>
    </row>
    <row r="10" ht="11.25" customHeight="1"/>
    <row r="11" spans="9:20" s="3" customFormat="1" ht="32.25" customHeight="1">
      <c r="I11" s="4" t="s">
        <v>560</v>
      </c>
      <c r="J11" s="299" t="str">
        <f>'Ф1'!O11</f>
        <v>Приказ Департамента тарифного регулирования Томской области от 31.10.2019 № 6-348 (в редакции Приказ ДТР от 28.10.2022г. № 6-144)</v>
      </c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0:13" s="2" customFormat="1" ht="12.75" customHeight="1">
      <c r="J12" s="145" t="s">
        <v>6</v>
      </c>
      <c r="K12" s="145"/>
      <c r="L12" s="145"/>
      <c r="M12" s="145"/>
    </row>
    <row r="13" ht="11.25" customHeight="1"/>
    <row r="14" spans="1:20" s="2" customFormat="1" ht="76.5" customHeight="1">
      <c r="A14" s="272" t="s">
        <v>561</v>
      </c>
      <c r="B14" s="272" t="s">
        <v>562</v>
      </c>
      <c r="C14" s="272" t="s">
        <v>563</v>
      </c>
      <c r="D14" s="272" t="s">
        <v>583</v>
      </c>
      <c r="E14" s="272" t="s">
        <v>725</v>
      </c>
      <c r="F14" s="269" t="s">
        <v>812</v>
      </c>
      <c r="G14" s="284"/>
      <c r="H14" s="294" t="s">
        <v>813</v>
      </c>
      <c r="I14" s="296"/>
      <c r="J14" s="294" t="s">
        <v>814</v>
      </c>
      <c r="K14" s="295"/>
      <c r="L14" s="295"/>
      <c r="M14" s="295"/>
      <c r="N14" s="294" t="s">
        <v>584</v>
      </c>
      <c r="O14" s="296"/>
      <c r="P14" s="297" t="s">
        <v>585</v>
      </c>
      <c r="Q14" s="297"/>
      <c r="R14" s="297"/>
      <c r="S14" s="297"/>
      <c r="T14" s="297" t="s">
        <v>567</v>
      </c>
    </row>
    <row r="15" spans="1:20" s="2" customFormat="1" ht="24.75" customHeight="1">
      <c r="A15" s="273"/>
      <c r="B15" s="273"/>
      <c r="C15" s="273"/>
      <c r="D15" s="273"/>
      <c r="E15" s="273"/>
      <c r="F15" s="292" t="s">
        <v>586</v>
      </c>
      <c r="G15" s="292" t="s">
        <v>587</v>
      </c>
      <c r="H15" s="292" t="s">
        <v>586</v>
      </c>
      <c r="I15" s="292" t="s">
        <v>587</v>
      </c>
      <c r="J15" s="294" t="s">
        <v>0</v>
      </c>
      <c r="K15" s="296"/>
      <c r="L15" s="294" t="s">
        <v>1</v>
      </c>
      <c r="M15" s="296"/>
      <c r="N15" s="292" t="s">
        <v>586</v>
      </c>
      <c r="O15" s="292" t="s">
        <v>587</v>
      </c>
      <c r="P15" s="291" t="s">
        <v>588</v>
      </c>
      <c r="Q15" s="291"/>
      <c r="R15" s="291" t="s">
        <v>2</v>
      </c>
      <c r="S15" s="291"/>
      <c r="T15" s="297"/>
    </row>
    <row r="16" spans="1:20" s="2" customFormat="1" ht="78" customHeight="1">
      <c r="A16" s="274"/>
      <c r="B16" s="274"/>
      <c r="C16" s="274"/>
      <c r="D16" s="274"/>
      <c r="E16" s="274"/>
      <c r="F16" s="293"/>
      <c r="G16" s="293"/>
      <c r="H16" s="293"/>
      <c r="I16" s="293"/>
      <c r="J16" s="223" t="s">
        <v>586</v>
      </c>
      <c r="K16" s="223" t="s">
        <v>587</v>
      </c>
      <c r="L16" s="223" t="s">
        <v>586</v>
      </c>
      <c r="M16" s="223" t="s">
        <v>587</v>
      </c>
      <c r="N16" s="293"/>
      <c r="O16" s="293"/>
      <c r="P16" s="223" t="s">
        <v>586</v>
      </c>
      <c r="Q16" s="223" t="s">
        <v>587</v>
      </c>
      <c r="R16" s="223" t="s">
        <v>586</v>
      </c>
      <c r="S16" s="223" t="s">
        <v>587</v>
      </c>
      <c r="T16" s="297"/>
    </row>
    <row r="17" spans="1:20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</row>
    <row r="18" spans="1:20" s="2" customFormat="1" ht="31.5">
      <c r="A18" s="203" t="s">
        <v>667</v>
      </c>
      <c r="B18" s="204" t="s">
        <v>574</v>
      </c>
      <c r="C18" s="205" t="s">
        <v>710</v>
      </c>
      <c r="D18" s="226">
        <f>D25</f>
        <v>0.862</v>
      </c>
      <c r="E18" s="206">
        <f>E25+E30+E19</f>
        <v>244.732</v>
      </c>
      <c r="F18" s="227">
        <f aca="true" t="shared" si="0" ref="F18:Q18">F25+F30+F19</f>
        <v>0</v>
      </c>
      <c r="G18" s="228">
        <f t="shared" si="0"/>
        <v>5.948416663333334</v>
      </c>
      <c r="H18" s="227">
        <v>0</v>
      </c>
      <c r="I18" s="227">
        <f>I25+I30+I19</f>
        <v>240.08883333333333</v>
      </c>
      <c r="J18" s="227">
        <v>0</v>
      </c>
      <c r="K18" s="227">
        <f t="shared" si="0"/>
        <v>9.765833333333333</v>
      </c>
      <c r="L18" s="227">
        <v>0</v>
      </c>
      <c r="M18" s="227">
        <f t="shared" si="0"/>
        <v>0</v>
      </c>
      <c r="N18" s="227">
        <v>0</v>
      </c>
      <c r="O18" s="227">
        <f t="shared" si="0"/>
        <v>239.76583333333332</v>
      </c>
      <c r="P18" s="227">
        <v>0</v>
      </c>
      <c r="Q18" s="227">
        <f t="shared" si="0"/>
        <v>-9.765833333333333</v>
      </c>
      <c r="R18" s="193">
        <f>R25</f>
        <v>0</v>
      </c>
      <c r="S18" s="263">
        <f>S19</f>
        <v>-1</v>
      </c>
      <c r="T18" s="99" t="str">
        <f>'Ф1'!AC20</f>
        <v>нд</v>
      </c>
    </row>
    <row r="19" spans="1:20" s="2" customFormat="1" ht="31.5">
      <c r="A19" s="189" t="s">
        <v>783</v>
      </c>
      <c r="B19" s="190" t="s">
        <v>784</v>
      </c>
      <c r="C19" s="190" t="s">
        <v>710</v>
      </c>
      <c r="D19" s="202" t="s">
        <v>710</v>
      </c>
      <c r="E19" s="202">
        <f>E20+E21+E22+E23+E24</f>
        <v>237.751</v>
      </c>
      <c r="F19" s="216">
        <v>0</v>
      </c>
      <c r="G19" s="229">
        <v>0</v>
      </c>
      <c r="H19" s="109" t="s">
        <v>710</v>
      </c>
      <c r="I19" s="229">
        <f>I20+I21+I22+I23+I24</f>
        <v>237.75083333333333</v>
      </c>
      <c r="J19" s="109" t="s">
        <v>710</v>
      </c>
      <c r="K19" s="229">
        <f>K24</f>
        <v>9.6</v>
      </c>
      <c r="L19" s="109" t="s">
        <v>710</v>
      </c>
      <c r="M19" s="229">
        <v>0</v>
      </c>
      <c r="N19" s="109" t="s">
        <v>710</v>
      </c>
      <c r="O19" s="216">
        <f aca="true" t="shared" si="1" ref="O19:O24">I19</f>
        <v>237.75083333333333</v>
      </c>
      <c r="P19" s="109" t="s">
        <v>710</v>
      </c>
      <c r="Q19" s="229">
        <f>Q24</f>
        <v>-9.6</v>
      </c>
      <c r="R19" s="109" t="s">
        <v>710</v>
      </c>
      <c r="S19" s="268">
        <f>S24</f>
        <v>-1</v>
      </c>
      <c r="T19" s="99" t="s">
        <v>710</v>
      </c>
    </row>
    <row r="20" spans="1:20" ht="31.5">
      <c r="A20" s="189" t="s">
        <v>22</v>
      </c>
      <c r="B20" s="190" t="s">
        <v>785</v>
      </c>
      <c r="C20" s="190" t="s">
        <v>786</v>
      </c>
      <c r="D20" s="202" t="s">
        <v>710</v>
      </c>
      <c r="E20" s="202">
        <v>3</v>
      </c>
      <c r="F20" s="216">
        <v>0</v>
      </c>
      <c r="G20" s="229">
        <v>0</v>
      </c>
      <c r="H20" s="109" t="s">
        <v>710</v>
      </c>
      <c r="I20" s="229">
        <f>'Ф1'!G22/1.2</f>
        <v>3</v>
      </c>
      <c r="J20" s="109" t="s">
        <v>710</v>
      </c>
      <c r="K20" s="229">
        <v>0</v>
      </c>
      <c r="L20" s="109" t="s">
        <v>710</v>
      </c>
      <c r="M20" s="229">
        <v>0</v>
      </c>
      <c r="N20" s="109" t="s">
        <v>710</v>
      </c>
      <c r="O20" s="229">
        <f t="shared" si="1"/>
        <v>3</v>
      </c>
      <c r="P20" s="109" t="s">
        <v>710</v>
      </c>
      <c r="Q20" s="229">
        <v>0</v>
      </c>
      <c r="R20" s="109" t="s">
        <v>710</v>
      </c>
      <c r="S20" s="229">
        <v>0</v>
      </c>
      <c r="T20" s="99" t="str">
        <f>'Ф1'!AC22</f>
        <v>нд</v>
      </c>
    </row>
    <row r="21" spans="1:20" ht="31.5">
      <c r="A21" s="189" t="s">
        <v>24</v>
      </c>
      <c r="B21" s="190" t="s">
        <v>787</v>
      </c>
      <c r="C21" s="190" t="s">
        <v>788</v>
      </c>
      <c r="D21" s="202" t="s">
        <v>710</v>
      </c>
      <c r="E21" s="202">
        <v>0.788</v>
      </c>
      <c r="F21" s="218">
        <v>0</v>
      </c>
      <c r="G21" s="229">
        <v>0</v>
      </c>
      <c r="H21" s="109" t="s">
        <v>710</v>
      </c>
      <c r="I21" s="229">
        <f>'Ф1'!G23/1.2</f>
        <v>0.7875</v>
      </c>
      <c r="J21" s="109" t="s">
        <v>710</v>
      </c>
      <c r="K21" s="218">
        <v>0</v>
      </c>
      <c r="L21" s="109" t="s">
        <v>710</v>
      </c>
      <c r="M21" s="218">
        <v>0</v>
      </c>
      <c r="N21" s="109" t="s">
        <v>710</v>
      </c>
      <c r="O21" s="229">
        <f t="shared" si="1"/>
        <v>0.7875</v>
      </c>
      <c r="P21" s="109" t="s">
        <v>710</v>
      </c>
      <c r="Q21" s="218">
        <v>0</v>
      </c>
      <c r="R21" s="109" t="s">
        <v>710</v>
      </c>
      <c r="S21" s="218">
        <v>0</v>
      </c>
      <c r="T21" s="99" t="str">
        <f>'Ф1'!AC23</f>
        <v>нд</v>
      </c>
    </row>
    <row r="22" spans="1:20" ht="31.5">
      <c r="A22" s="189" t="s">
        <v>26</v>
      </c>
      <c r="B22" s="190" t="s">
        <v>789</v>
      </c>
      <c r="C22" s="190" t="s">
        <v>790</v>
      </c>
      <c r="D22" s="202" t="s">
        <v>710</v>
      </c>
      <c r="E22" s="109">
        <v>0.983</v>
      </c>
      <c r="F22" s="218">
        <v>0</v>
      </c>
      <c r="G22" s="229">
        <v>0</v>
      </c>
      <c r="H22" s="109" t="s">
        <v>710</v>
      </c>
      <c r="I22" s="229">
        <f>'Ф1'!G24/1.2</f>
        <v>0.9833333333333333</v>
      </c>
      <c r="J22" s="109" t="s">
        <v>710</v>
      </c>
      <c r="K22" s="218">
        <v>0</v>
      </c>
      <c r="L22" s="109" t="s">
        <v>710</v>
      </c>
      <c r="M22" s="218">
        <v>0</v>
      </c>
      <c r="N22" s="109" t="s">
        <v>710</v>
      </c>
      <c r="O22" s="229">
        <f t="shared" si="1"/>
        <v>0.9833333333333333</v>
      </c>
      <c r="P22" s="109" t="s">
        <v>710</v>
      </c>
      <c r="Q22" s="218">
        <v>0</v>
      </c>
      <c r="R22" s="109" t="s">
        <v>710</v>
      </c>
      <c r="S22" s="218">
        <v>0</v>
      </c>
      <c r="T22" s="99" t="str">
        <f>'Ф1'!AC24</f>
        <v>нд</v>
      </c>
    </row>
    <row r="23" spans="1:20" ht="31.5">
      <c r="A23" s="189" t="s">
        <v>698</v>
      </c>
      <c r="B23" s="190" t="s">
        <v>791</v>
      </c>
      <c r="C23" s="190" t="s">
        <v>792</v>
      </c>
      <c r="D23" s="202" t="s">
        <v>710</v>
      </c>
      <c r="E23" s="109">
        <v>0.3</v>
      </c>
      <c r="F23" s="218">
        <v>0</v>
      </c>
      <c r="G23" s="229">
        <v>0</v>
      </c>
      <c r="H23" s="109" t="s">
        <v>710</v>
      </c>
      <c r="I23" s="229">
        <f>'Ф1'!G25/1.2</f>
        <v>0.3</v>
      </c>
      <c r="J23" s="109" t="s">
        <v>710</v>
      </c>
      <c r="K23" s="218">
        <v>0</v>
      </c>
      <c r="L23" s="109" t="s">
        <v>710</v>
      </c>
      <c r="M23" s="218">
        <v>0</v>
      </c>
      <c r="N23" s="109" t="s">
        <v>710</v>
      </c>
      <c r="O23" s="229">
        <f t="shared" si="1"/>
        <v>0.3</v>
      </c>
      <c r="P23" s="109" t="s">
        <v>710</v>
      </c>
      <c r="Q23" s="218">
        <v>0</v>
      </c>
      <c r="R23" s="109" t="s">
        <v>710</v>
      </c>
      <c r="S23" s="218">
        <v>0</v>
      </c>
      <c r="T23" s="99" t="str">
        <f>'Ф1'!AC25</f>
        <v>нд</v>
      </c>
    </row>
    <row r="24" spans="1:20" ht="38.25">
      <c r="A24" s="189" t="s">
        <v>802</v>
      </c>
      <c r="B24" s="191" t="s">
        <v>803</v>
      </c>
      <c r="C24" s="190" t="s">
        <v>804</v>
      </c>
      <c r="D24" s="202" t="s">
        <v>710</v>
      </c>
      <c r="E24" s="109">
        <f>'[4]Ф12'!$G$24</f>
        <v>232.68</v>
      </c>
      <c r="F24" s="218">
        <v>0</v>
      </c>
      <c r="G24" s="218">
        <v>0</v>
      </c>
      <c r="H24" s="218">
        <v>0</v>
      </c>
      <c r="I24" s="218">
        <v>232.68</v>
      </c>
      <c r="J24" s="109" t="s">
        <v>710</v>
      </c>
      <c r="K24" s="218">
        <v>9.6</v>
      </c>
      <c r="L24" s="109" t="s">
        <v>710</v>
      </c>
      <c r="M24" s="218">
        <v>0</v>
      </c>
      <c r="N24" s="109" t="s">
        <v>710</v>
      </c>
      <c r="O24" s="218">
        <f t="shared" si="1"/>
        <v>232.68</v>
      </c>
      <c r="P24" s="109" t="s">
        <v>710</v>
      </c>
      <c r="Q24" s="218">
        <f>-K24</f>
        <v>-9.6</v>
      </c>
      <c r="R24" s="109" t="s">
        <v>710</v>
      </c>
      <c r="S24" s="260">
        <v>-1</v>
      </c>
      <c r="T24" s="99" t="str">
        <f>'Ф1'!AC26</f>
        <v>Утвержден источник финансирования без учета мнения ТСО</v>
      </c>
    </row>
    <row r="25" spans="1:20" ht="25.5">
      <c r="A25" s="250" t="s">
        <v>771</v>
      </c>
      <c r="B25" s="251" t="s">
        <v>772</v>
      </c>
      <c r="C25" s="190" t="s">
        <v>710</v>
      </c>
      <c r="D25" s="202">
        <f>D26</f>
        <v>0.862</v>
      </c>
      <c r="E25" s="202">
        <f>E26</f>
        <v>2.338</v>
      </c>
      <c r="F25" s="256">
        <v>0</v>
      </c>
      <c r="G25" s="256">
        <f>G26</f>
        <v>0.323</v>
      </c>
      <c r="H25" s="256">
        <f aca="true" t="shared" si="2" ref="H25:H32">D25</f>
        <v>0.862</v>
      </c>
      <c r="I25" s="256">
        <f>E25</f>
        <v>2.338</v>
      </c>
      <c r="J25" s="256">
        <f aca="true" t="shared" si="3" ref="J25:O26">J26</f>
        <v>0</v>
      </c>
      <c r="K25" s="256">
        <f t="shared" si="3"/>
        <v>0.16583333333333336</v>
      </c>
      <c r="L25" s="256">
        <f t="shared" si="3"/>
        <v>0</v>
      </c>
      <c r="M25" s="256">
        <f t="shared" si="3"/>
        <v>0</v>
      </c>
      <c r="N25" s="256">
        <f t="shared" si="3"/>
        <v>0.862</v>
      </c>
      <c r="O25" s="256">
        <f t="shared" si="3"/>
        <v>2.015</v>
      </c>
      <c r="P25" s="256">
        <f aca="true" t="shared" si="4" ref="P25:Q27">L25-J25</f>
        <v>0</v>
      </c>
      <c r="Q25" s="256">
        <f t="shared" si="4"/>
        <v>-0.16583333333333336</v>
      </c>
      <c r="R25" s="257">
        <v>0</v>
      </c>
      <c r="S25" s="257">
        <v>0</v>
      </c>
      <c r="T25" s="99" t="s">
        <v>710</v>
      </c>
    </row>
    <row r="26" spans="1:20" ht="25.5">
      <c r="A26" s="250" t="s">
        <v>489</v>
      </c>
      <c r="B26" s="252" t="s">
        <v>773</v>
      </c>
      <c r="C26" s="190" t="s">
        <v>710</v>
      </c>
      <c r="D26" s="202">
        <f>D27</f>
        <v>0.862</v>
      </c>
      <c r="E26" s="202">
        <f>E27</f>
        <v>2.338</v>
      </c>
      <c r="F26" s="258">
        <v>0</v>
      </c>
      <c r="G26" s="258">
        <f>G27</f>
        <v>0.323</v>
      </c>
      <c r="H26" s="258">
        <f t="shared" si="2"/>
        <v>0.862</v>
      </c>
      <c r="I26" s="258">
        <f>E26</f>
        <v>2.338</v>
      </c>
      <c r="J26" s="258">
        <f t="shared" si="3"/>
        <v>0</v>
      </c>
      <c r="K26" s="258">
        <f>K27</f>
        <v>0.16583333333333336</v>
      </c>
      <c r="L26" s="258">
        <f t="shared" si="3"/>
        <v>0</v>
      </c>
      <c r="M26" s="258">
        <f t="shared" si="3"/>
        <v>0</v>
      </c>
      <c r="N26" s="258">
        <f t="shared" si="3"/>
        <v>0.862</v>
      </c>
      <c r="O26" s="258">
        <f t="shared" si="3"/>
        <v>2.015</v>
      </c>
      <c r="P26" s="258">
        <f t="shared" si="4"/>
        <v>0</v>
      </c>
      <c r="Q26" s="258">
        <f t="shared" si="4"/>
        <v>-0.16583333333333336</v>
      </c>
      <c r="R26" s="259">
        <v>0</v>
      </c>
      <c r="S26" s="259">
        <v>0</v>
      </c>
      <c r="T26" s="99" t="s">
        <v>710</v>
      </c>
    </row>
    <row r="27" spans="1:20" ht="75.75" customHeight="1">
      <c r="A27" s="253" t="s">
        <v>491</v>
      </c>
      <c r="B27" s="254" t="str">
        <f>'Ф1'!B29</f>
        <v>Установка учетов с АСКУЭ на границе балансовой принадлежности с потребителями, запитанными от ВЛ-0,4кВ (в том числе програмное обеспечение и компьютерное оборудование)</v>
      </c>
      <c r="C27" s="254" t="s">
        <v>775</v>
      </c>
      <c r="D27" s="202">
        <f>'[2]Ф12'!$D$22</f>
        <v>0.862</v>
      </c>
      <c r="E27" s="109">
        <v>2.338</v>
      </c>
      <c r="F27" s="218">
        <v>0</v>
      </c>
      <c r="G27" s="218">
        <f>'Ф1'!F29/1.2</f>
        <v>0.323</v>
      </c>
      <c r="H27" s="218">
        <f t="shared" si="2"/>
        <v>0.862</v>
      </c>
      <c r="I27" s="218">
        <f>E27-G27</f>
        <v>2.015</v>
      </c>
      <c r="J27" s="218">
        <v>0</v>
      </c>
      <c r="K27" s="218">
        <f>'Ф1'!H29/1.2</f>
        <v>0.16583333333333336</v>
      </c>
      <c r="L27" s="218">
        <v>0</v>
      </c>
      <c r="M27" s="218">
        <v>0</v>
      </c>
      <c r="N27" s="218">
        <f>H27</f>
        <v>0.862</v>
      </c>
      <c r="O27" s="218">
        <f>I27</f>
        <v>2.015</v>
      </c>
      <c r="P27" s="218">
        <f t="shared" si="4"/>
        <v>0</v>
      </c>
      <c r="Q27" s="218">
        <f t="shared" si="4"/>
        <v>-0.16583333333333336</v>
      </c>
      <c r="R27" s="99">
        <v>0</v>
      </c>
      <c r="S27" s="99">
        <v>0</v>
      </c>
      <c r="T27" s="99" t="str">
        <f>'Ф1'!AC29</f>
        <v>Перенос мероприятий с 2023 г. на 2024 год</v>
      </c>
    </row>
    <row r="28" spans="1:20" ht="25.5" hidden="1">
      <c r="A28" s="189"/>
      <c r="B28" s="191"/>
      <c r="C28" s="190"/>
      <c r="D28" s="202" t="s">
        <v>710</v>
      </c>
      <c r="E28" s="109">
        <f>E29</f>
        <v>2.89572</v>
      </c>
      <c r="F28" s="99">
        <v>0</v>
      </c>
      <c r="G28" s="99">
        <v>0</v>
      </c>
      <c r="H28" s="99" t="str">
        <f t="shared" si="2"/>
        <v>нд</v>
      </c>
      <c r="I28" s="218">
        <f>E28</f>
        <v>2.89572</v>
      </c>
      <c r="J28" s="109" t="s">
        <v>710</v>
      </c>
      <c r="K28" s="99">
        <f>K29</f>
        <v>1.44786</v>
      </c>
      <c r="L28" s="99" t="s">
        <v>710</v>
      </c>
      <c r="M28" s="99">
        <f>M29</f>
        <v>0.1</v>
      </c>
      <c r="N28" s="99" t="s">
        <v>710</v>
      </c>
      <c r="O28" s="218">
        <f>O29</f>
        <v>2.7957199999999998</v>
      </c>
      <c r="P28" s="99" t="s">
        <v>710</v>
      </c>
      <c r="Q28" s="99">
        <f>M28-K28</f>
        <v>-1.3478599999999998</v>
      </c>
      <c r="R28" s="99" t="s">
        <v>710</v>
      </c>
      <c r="S28" s="99">
        <f>Q28/K28*100</f>
        <v>-93.09325487270868</v>
      </c>
      <c r="T28" s="99" t="s">
        <v>729</v>
      </c>
    </row>
    <row r="29" spans="1:20" ht="25.5" hidden="1">
      <c r="A29" s="189"/>
      <c r="B29" s="192"/>
      <c r="C29" s="189"/>
      <c r="D29" s="202" t="s">
        <v>710</v>
      </c>
      <c r="E29" s="109">
        <v>2.89572</v>
      </c>
      <c r="F29" s="99">
        <v>0</v>
      </c>
      <c r="G29" s="99">
        <v>0</v>
      </c>
      <c r="H29" s="99" t="str">
        <f t="shared" si="2"/>
        <v>нд</v>
      </c>
      <c r="I29" s="218">
        <f>E29</f>
        <v>2.89572</v>
      </c>
      <c r="J29" s="109" t="s">
        <v>710</v>
      </c>
      <c r="K29" s="99">
        <v>1.44786</v>
      </c>
      <c r="L29" s="99" t="s">
        <v>710</v>
      </c>
      <c r="M29" s="99">
        <v>0.1</v>
      </c>
      <c r="N29" s="99" t="s">
        <v>710</v>
      </c>
      <c r="O29" s="218">
        <f>I29-M29</f>
        <v>2.7957199999999998</v>
      </c>
      <c r="P29" s="99" t="s">
        <v>710</v>
      </c>
      <c r="Q29" s="99">
        <f>M29-K29</f>
        <v>-1.3478599999999998</v>
      </c>
      <c r="R29" s="99" t="s">
        <v>710</v>
      </c>
      <c r="S29" s="99">
        <f>Q29/K29*100</f>
        <v>-93.09325487270868</v>
      </c>
      <c r="T29" s="99" t="s">
        <v>729</v>
      </c>
    </row>
    <row r="30" spans="1:20" ht="31.5">
      <c r="A30" s="189" t="s">
        <v>36</v>
      </c>
      <c r="B30" s="189" t="s">
        <v>719</v>
      </c>
      <c r="C30" s="190" t="s">
        <v>710</v>
      </c>
      <c r="D30" s="202" t="s">
        <v>710</v>
      </c>
      <c r="E30" s="202">
        <f>E31+E32</f>
        <v>4.643</v>
      </c>
      <c r="F30" s="257">
        <f>F31+F32</f>
        <v>0</v>
      </c>
      <c r="G30" s="261">
        <f>G31+G32</f>
        <v>5.625416663333334</v>
      </c>
      <c r="H30" s="202" t="str">
        <f t="shared" si="2"/>
        <v>нд</v>
      </c>
      <c r="I30" s="202">
        <f>I31+I32</f>
        <v>0</v>
      </c>
      <c r="J30" s="202" t="s">
        <v>710</v>
      </c>
      <c r="K30" s="202">
        <f>K31+K32</f>
        <v>0</v>
      </c>
      <c r="L30" s="202" t="s">
        <v>710</v>
      </c>
      <c r="M30" s="202">
        <f>M31+M32</f>
        <v>0</v>
      </c>
      <c r="N30" s="202" t="s">
        <v>710</v>
      </c>
      <c r="O30" s="99">
        <f>O31+O32</f>
        <v>0</v>
      </c>
      <c r="P30" s="202" t="s">
        <v>710</v>
      </c>
      <c r="Q30" s="202">
        <f>Q31+Q32</f>
        <v>0</v>
      </c>
      <c r="R30" s="202" t="s">
        <v>710</v>
      </c>
      <c r="S30" s="262">
        <f>S31+S32</f>
        <v>0</v>
      </c>
      <c r="T30" s="99" t="s">
        <v>710</v>
      </c>
    </row>
    <row r="31" spans="1:20" ht="15.75">
      <c r="A31" s="189" t="s">
        <v>720</v>
      </c>
      <c r="B31" s="255" t="s">
        <v>776</v>
      </c>
      <c r="C31" s="255" t="s">
        <v>777</v>
      </c>
      <c r="D31" s="202" t="s">
        <v>710</v>
      </c>
      <c r="E31" s="109">
        <f>'[2]Ф12'!$G$31</f>
        <v>3.191</v>
      </c>
      <c r="F31" s="99">
        <v>0</v>
      </c>
      <c r="G31" s="218">
        <v>4.08333333</v>
      </c>
      <c r="H31" s="99" t="str">
        <f t="shared" si="2"/>
        <v>нд</v>
      </c>
      <c r="I31" s="99">
        <v>0</v>
      </c>
      <c r="J31" s="109" t="s">
        <v>710</v>
      </c>
      <c r="K31" s="109">
        <v>0</v>
      </c>
      <c r="L31" s="99" t="s">
        <v>710</v>
      </c>
      <c r="M31" s="218">
        <v>0</v>
      </c>
      <c r="N31" s="99" t="s">
        <v>710</v>
      </c>
      <c r="O31" s="99">
        <v>0</v>
      </c>
      <c r="P31" s="99" t="s">
        <v>710</v>
      </c>
      <c r="Q31" s="99">
        <v>0</v>
      </c>
      <c r="R31" s="99" t="s">
        <v>710</v>
      </c>
      <c r="S31" s="218">
        <v>0</v>
      </c>
      <c r="T31" s="99" t="s">
        <v>710</v>
      </c>
    </row>
    <row r="32" spans="1:20" ht="15.75">
      <c r="A32" s="189" t="s">
        <v>778</v>
      </c>
      <c r="B32" s="255" t="s">
        <v>779</v>
      </c>
      <c r="C32" s="255" t="s">
        <v>780</v>
      </c>
      <c r="D32" s="202" t="s">
        <v>710</v>
      </c>
      <c r="E32" s="109">
        <v>1.452</v>
      </c>
      <c r="F32" s="99">
        <v>0</v>
      </c>
      <c r="G32" s="218">
        <f>'[4]Ф12'!$E$37</f>
        <v>1.5420833333333335</v>
      </c>
      <c r="H32" s="99" t="str">
        <f t="shared" si="2"/>
        <v>нд</v>
      </c>
      <c r="I32" s="109">
        <v>0</v>
      </c>
      <c r="J32" s="109" t="s">
        <v>710</v>
      </c>
      <c r="K32" s="109">
        <f>I32</f>
        <v>0</v>
      </c>
      <c r="L32" s="109" t="s">
        <v>710</v>
      </c>
      <c r="M32" s="218">
        <v>0</v>
      </c>
      <c r="N32" s="109" t="s">
        <v>710</v>
      </c>
      <c r="O32" s="111">
        <v>0</v>
      </c>
      <c r="P32" s="109" t="s">
        <v>710</v>
      </c>
      <c r="Q32" s="109">
        <v>0</v>
      </c>
      <c r="R32" s="109" t="s">
        <v>710</v>
      </c>
      <c r="S32" s="260">
        <v>0</v>
      </c>
      <c r="T32" s="99" t="s">
        <v>710</v>
      </c>
    </row>
    <row r="33" spans="1:20" ht="15.75" hidden="1">
      <c r="A33" s="82"/>
      <c r="B33" s="90"/>
      <c r="C33" s="99"/>
      <c r="D33" s="109"/>
      <c r="E33" s="109"/>
      <c r="F33" s="99"/>
      <c r="G33" s="99"/>
      <c r="H33" s="99"/>
      <c r="I33" s="99"/>
      <c r="J33" s="10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ht="15.75" hidden="1">
      <c r="A34" s="82"/>
      <c r="B34" s="90"/>
      <c r="C34" s="99"/>
      <c r="D34" s="109"/>
      <c r="E34" s="109"/>
      <c r="F34" s="99"/>
      <c r="G34" s="99"/>
      <c r="H34" s="99"/>
      <c r="I34" s="99"/>
      <c r="J34" s="10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ht="15.75" hidden="1">
      <c r="A35" s="82"/>
      <c r="B35" s="90"/>
      <c r="C35" s="99"/>
      <c r="D35" s="109"/>
      <c r="E35" s="109"/>
      <c r="F35" s="99"/>
      <c r="G35" s="99"/>
      <c r="H35" s="99"/>
      <c r="I35" s="99"/>
      <c r="J35" s="10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ht="15.75" hidden="1">
      <c r="A36" s="82"/>
      <c r="B36" s="90"/>
      <c r="C36" s="99"/>
      <c r="D36" s="109"/>
      <c r="E36" s="109"/>
      <c r="F36" s="99"/>
      <c r="G36" s="99"/>
      <c r="H36" s="99"/>
      <c r="I36" s="99"/>
      <c r="J36" s="10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ht="15.75" hidden="1">
      <c r="A37" s="82"/>
      <c r="B37" s="90"/>
      <c r="C37" s="99"/>
      <c r="D37" s="109"/>
      <c r="E37" s="109"/>
      <c r="F37" s="99"/>
      <c r="G37" s="99"/>
      <c r="H37" s="99"/>
      <c r="I37" s="99"/>
      <c r="J37" s="10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ht="15.75" hidden="1">
      <c r="A38" s="82"/>
      <c r="B38" s="90"/>
      <c r="C38" s="99"/>
      <c r="D38" s="109"/>
      <c r="E38" s="109"/>
      <c r="F38" s="99"/>
      <c r="G38" s="99"/>
      <c r="H38" s="99"/>
      <c r="I38" s="99"/>
      <c r="J38" s="10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:20" ht="15.75" hidden="1">
      <c r="A39" s="82"/>
      <c r="B39" s="90"/>
      <c r="C39" s="99"/>
      <c r="D39" s="109"/>
      <c r="E39" s="109"/>
      <c r="F39" s="99"/>
      <c r="G39" s="99"/>
      <c r="H39" s="99"/>
      <c r="I39" s="99"/>
      <c r="J39" s="10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0" ht="15.75" hidden="1">
      <c r="A40" s="82"/>
      <c r="B40" s="90"/>
      <c r="C40" s="99"/>
      <c r="D40" s="109"/>
      <c r="E40" s="109"/>
      <c r="F40" s="99"/>
      <c r="G40" s="99"/>
      <c r="H40" s="99"/>
      <c r="I40" s="99"/>
      <c r="J40" s="10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1:20" ht="15.75" hidden="1">
      <c r="A41" s="82"/>
      <c r="B41" s="90"/>
      <c r="C41" s="99"/>
      <c r="D41" s="109"/>
      <c r="E41" s="109"/>
      <c r="F41" s="99"/>
      <c r="G41" s="99"/>
      <c r="H41" s="99"/>
      <c r="I41" s="99"/>
      <c r="J41" s="10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1:20" ht="15.75" hidden="1">
      <c r="A42" s="82"/>
      <c r="B42" s="90"/>
      <c r="C42" s="99"/>
      <c r="D42" s="109"/>
      <c r="E42" s="109"/>
      <c r="F42" s="99"/>
      <c r="G42" s="99"/>
      <c r="H42" s="99"/>
      <c r="I42" s="99"/>
      <c r="J42" s="10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1:20" ht="15.75" hidden="1">
      <c r="A43" s="84"/>
      <c r="B43" s="92"/>
      <c r="C43" s="105"/>
      <c r="D43" s="124"/>
      <c r="E43" s="219"/>
      <c r="F43" s="105"/>
      <c r="G43" s="194"/>
      <c r="H43" s="124"/>
      <c r="I43" s="124"/>
      <c r="J43" s="124"/>
      <c r="K43" s="105"/>
      <c r="L43" s="105"/>
      <c r="M43" s="105"/>
      <c r="N43" s="105"/>
      <c r="O43" s="105"/>
      <c r="P43" s="105"/>
      <c r="Q43" s="105"/>
      <c r="R43" s="194"/>
      <c r="S43" s="194"/>
      <c r="T43" s="105"/>
    </row>
    <row r="44" spans="1:20" ht="15.75" hidden="1">
      <c r="A44" s="85"/>
      <c r="B44" s="93"/>
      <c r="C44" s="107"/>
      <c r="D44" s="125"/>
      <c r="E44" s="220"/>
      <c r="F44" s="127"/>
      <c r="G44" s="222"/>
      <c r="H44" s="125"/>
      <c r="I44" s="125"/>
      <c r="J44" s="125"/>
      <c r="K44" s="127"/>
      <c r="L44" s="127"/>
      <c r="M44" s="127"/>
      <c r="N44" s="127"/>
      <c r="O44" s="127"/>
      <c r="P44" s="127"/>
      <c r="Q44" s="127"/>
      <c r="R44" s="222"/>
      <c r="S44" s="222"/>
      <c r="T44" s="127"/>
    </row>
    <row r="45" spans="1:20" ht="15.75" hidden="1">
      <c r="A45" s="86"/>
      <c r="B45" s="94"/>
      <c r="C45" s="100"/>
      <c r="D45" s="126"/>
      <c r="E45" s="221"/>
      <c r="F45" s="100"/>
      <c r="G45" s="196"/>
      <c r="H45" s="126"/>
      <c r="I45" s="126"/>
      <c r="J45" s="126"/>
      <c r="K45" s="100"/>
      <c r="L45" s="100"/>
      <c r="M45" s="100"/>
      <c r="N45" s="100"/>
      <c r="O45" s="100"/>
      <c r="P45" s="100"/>
      <c r="Q45" s="100"/>
      <c r="R45" s="196"/>
      <c r="S45" s="196"/>
      <c r="T45" s="100"/>
    </row>
    <row r="46" spans="1:20" ht="15.75" hidden="1">
      <c r="A46" s="86"/>
      <c r="B46" s="94"/>
      <c r="C46" s="100"/>
      <c r="D46" s="126"/>
      <c r="E46" s="221"/>
      <c r="F46" s="100"/>
      <c r="G46" s="196"/>
      <c r="H46" s="126"/>
      <c r="I46" s="126"/>
      <c r="J46" s="126"/>
      <c r="K46" s="100"/>
      <c r="L46" s="100"/>
      <c r="M46" s="100"/>
      <c r="N46" s="100"/>
      <c r="O46" s="100"/>
      <c r="P46" s="100"/>
      <c r="Q46" s="100"/>
      <c r="R46" s="196"/>
      <c r="S46" s="196"/>
      <c r="T46" s="100"/>
    </row>
  </sheetData>
  <sheetProtection/>
  <mergeCells count="25">
    <mergeCell ref="P2:T2"/>
    <mergeCell ref="A3:T3"/>
    <mergeCell ref="I7:M7"/>
    <mergeCell ref="R15:S15"/>
    <mergeCell ref="N15:N16"/>
    <mergeCell ref="J11:T11"/>
    <mergeCell ref="N14:O14"/>
    <mergeCell ref="T14:T16"/>
    <mergeCell ref="I15:I16"/>
    <mergeCell ref="O15:O16"/>
    <mergeCell ref="J14:M14"/>
    <mergeCell ref="J15:K15"/>
    <mergeCell ref="L15:M15"/>
    <mergeCell ref="P14:S14"/>
    <mergeCell ref="H14:I14"/>
    <mergeCell ref="P15:Q15"/>
    <mergeCell ref="A14:A16"/>
    <mergeCell ref="B14:B16"/>
    <mergeCell ref="C14:C16"/>
    <mergeCell ref="D14:D16"/>
    <mergeCell ref="E14:E16"/>
    <mergeCell ref="F14:G14"/>
    <mergeCell ref="F15:F16"/>
    <mergeCell ref="G15:G16"/>
    <mergeCell ref="H15:H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="85" zoomScaleSheetLayoutView="85" zoomScalePageLayoutView="0" workbookViewId="0" topLeftCell="A16">
      <selection activeCell="A26" sqref="A26:C26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4.625" style="1" customWidth="1"/>
    <col min="4" max="4" width="10.75390625" style="1" customWidth="1"/>
    <col min="5" max="5" width="10.375" style="1" customWidth="1"/>
    <col min="6" max="6" width="5.625" style="1" customWidth="1"/>
    <col min="7" max="9" width="3.75390625" style="1" customWidth="1"/>
    <col min="10" max="10" width="5.875" style="1" customWidth="1"/>
    <col min="11" max="11" width="6.125" style="1" customWidth="1"/>
    <col min="12" max="12" width="10.375" style="1" customWidth="1"/>
    <col min="13" max="13" width="6.625" style="1" customWidth="1"/>
    <col min="14" max="17" width="3.875" style="1" customWidth="1"/>
    <col min="18" max="19" width="7.75390625" style="1" customWidth="1"/>
    <col min="20" max="20" width="4.75390625" style="1" customWidth="1"/>
    <col min="21" max="21" width="7.75390625" style="1" customWidth="1"/>
    <col min="22" max="22" width="6.00390625" style="1" customWidth="1"/>
    <col min="23" max="23" width="30.25390625" style="1" customWidth="1"/>
    <col min="24" max="16384" width="9.125" style="1" customWidth="1"/>
  </cols>
  <sheetData>
    <row r="1" s="53" customFormat="1" ht="10.5">
      <c r="W1" s="54" t="s">
        <v>727</v>
      </c>
    </row>
    <row r="2" spans="20:23" s="53" customFormat="1" ht="19.5" customHeight="1">
      <c r="T2" s="55"/>
      <c r="U2" s="301" t="s">
        <v>3</v>
      </c>
      <c r="V2" s="301"/>
      <c r="W2" s="301"/>
    </row>
    <row r="3" s="56" customFormat="1" ht="9.75"/>
    <row r="4" spans="3:41" s="56" customFormat="1" ht="9.75">
      <c r="C4" s="230" t="s">
        <v>728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AN4" s="230"/>
      <c r="AO4" s="230"/>
    </row>
    <row r="5" spans="3:41" ht="12" customHeigh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 t="s">
        <v>555</v>
      </c>
      <c r="Q5" s="302" t="str">
        <f>'Ф2'!J4</f>
        <v>год</v>
      </c>
      <c r="R5" s="303"/>
      <c r="S5" s="304"/>
      <c r="T5" s="304"/>
      <c r="U5" s="140" t="str">
        <f>'Ф2'!L4</f>
        <v>2023</v>
      </c>
      <c r="AN5" s="56"/>
      <c r="AO5" s="56"/>
    </row>
    <row r="6" spans="4:17" s="56" customFormat="1" ht="12.75" customHeight="1">
      <c r="D6" s="57" t="s">
        <v>558</v>
      </c>
      <c r="E6" s="303" t="str">
        <f>'Ф2'!I6</f>
        <v>Общество с ограниченной ответственностью "ИнвестГрадСтрой"</v>
      </c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5:18" s="58" customFormat="1" ht="10.5" customHeight="1">
      <c r="E7" s="305" t="s">
        <v>4</v>
      </c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59"/>
    </row>
    <row r="8" ht="9" customHeight="1"/>
    <row r="9" spans="9:17" s="56" customFormat="1" ht="12.75">
      <c r="I9" s="57" t="s">
        <v>559</v>
      </c>
      <c r="J9" s="140" t="s">
        <v>798</v>
      </c>
      <c r="K9" s="56" t="s">
        <v>5</v>
      </c>
      <c r="Q9" s="57"/>
    </row>
    <row r="10" ht="9" customHeight="1"/>
    <row r="11" spans="7:40" s="56" customFormat="1" ht="12.75" customHeight="1">
      <c r="G11" s="57" t="s">
        <v>560</v>
      </c>
      <c r="H11" s="300" t="str">
        <f>'Ф2'!J11</f>
        <v>Приказ Департамента тарифного регулирования Томской области от 31.10.2019 № 6-348 (в редакции Приказ ДТР от 28.10.2022г. № 6-144)</v>
      </c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AN11" s="60"/>
    </row>
    <row r="12" spans="10:40" s="58" customFormat="1" ht="11.25">
      <c r="J12" s="145" t="s">
        <v>6</v>
      </c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59"/>
      <c r="AM12" s="59"/>
      <c r="AN12" s="59"/>
    </row>
    <row r="13" spans="7:11" s="53" customFormat="1" ht="9" customHeight="1">
      <c r="G13" s="61"/>
      <c r="H13" s="61"/>
      <c r="I13" s="61"/>
      <c r="J13" s="61"/>
      <c r="K13" s="61"/>
    </row>
    <row r="14" spans="1:23" s="62" customFormat="1" ht="15" customHeight="1">
      <c r="A14" s="306" t="s">
        <v>561</v>
      </c>
      <c r="B14" s="306" t="s">
        <v>562</v>
      </c>
      <c r="C14" s="306" t="s">
        <v>563</v>
      </c>
      <c r="D14" s="306" t="s">
        <v>589</v>
      </c>
      <c r="E14" s="308" t="s">
        <v>590</v>
      </c>
      <c r="F14" s="309"/>
      <c r="G14" s="309"/>
      <c r="H14" s="309"/>
      <c r="I14" s="309"/>
      <c r="J14" s="309"/>
      <c r="K14" s="309"/>
      <c r="L14" s="310" t="s">
        <v>815</v>
      </c>
      <c r="M14" s="310"/>
      <c r="N14" s="310"/>
      <c r="O14" s="310"/>
      <c r="P14" s="310"/>
      <c r="Q14" s="310"/>
      <c r="R14" s="310"/>
      <c r="S14" s="311" t="s">
        <v>816</v>
      </c>
      <c r="T14" s="312"/>
      <c r="U14" s="312"/>
      <c r="V14" s="313"/>
      <c r="W14" s="306" t="s">
        <v>567</v>
      </c>
    </row>
    <row r="15" spans="1:23" s="62" customFormat="1" ht="15" customHeight="1">
      <c r="A15" s="307"/>
      <c r="B15" s="307"/>
      <c r="C15" s="307"/>
      <c r="D15" s="307"/>
      <c r="E15" s="320" t="s">
        <v>0</v>
      </c>
      <c r="F15" s="321"/>
      <c r="G15" s="321"/>
      <c r="H15" s="321"/>
      <c r="I15" s="321"/>
      <c r="J15" s="321"/>
      <c r="K15" s="321"/>
      <c r="L15" s="320" t="s">
        <v>1</v>
      </c>
      <c r="M15" s="321"/>
      <c r="N15" s="321"/>
      <c r="O15" s="321"/>
      <c r="P15" s="321"/>
      <c r="Q15" s="321"/>
      <c r="R15" s="321"/>
      <c r="S15" s="314"/>
      <c r="T15" s="315"/>
      <c r="U15" s="315"/>
      <c r="V15" s="316"/>
      <c r="W15" s="307"/>
    </row>
    <row r="16" spans="1:23" s="62" customFormat="1" ht="15" customHeight="1">
      <c r="A16" s="307"/>
      <c r="B16" s="307"/>
      <c r="C16" s="307"/>
      <c r="D16" s="307"/>
      <c r="E16" s="320" t="s">
        <v>568</v>
      </c>
      <c r="F16" s="321"/>
      <c r="G16" s="321"/>
      <c r="H16" s="321"/>
      <c r="I16" s="321"/>
      <c r="J16" s="321"/>
      <c r="K16" s="322"/>
      <c r="L16" s="320" t="s">
        <v>568</v>
      </c>
      <c r="M16" s="321"/>
      <c r="N16" s="321"/>
      <c r="O16" s="321"/>
      <c r="P16" s="321"/>
      <c r="Q16" s="321"/>
      <c r="R16" s="322"/>
      <c r="S16" s="317"/>
      <c r="T16" s="318"/>
      <c r="U16" s="318"/>
      <c r="V16" s="319"/>
      <c r="W16" s="307"/>
    </row>
    <row r="17" spans="1:23" s="62" customFormat="1" ht="30" customHeight="1">
      <c r="A17" s="307"/>
      <c r="B17" s="307"/>
      <c r="C17" s="307"/>
      <c r="D17" s="307"/>
      <c r="E17" s="63" t="s">
        <v>591</v>
      </c>
      <c r="F17" s="320" t="s">
        <v>592</v>
      </c>
      <c r="G17" s="321"/>
      <c r="H17" s="321"/>
      <c r="I17" s="321"/>
      <c r="J17" s="321"/>
      <c r="K17" s="322"/>
      <c r="L17" s="63" t="s">
        <v>591</v>
      </c>
      <c r="M17" s="320" t="s">
        <v>592</v>
      </c>
      <c r="N17" s="321"/>
      <c r="O17" s="321"/>
      <c r="P17" s="321"/>
      <c r="Q17" s="321"/>
      <c r="R17" s="322"/>
      <c r="S17" s="320" t="s">
        <v>591</v>
      </c>
      <c r="T17" s="322"/>
      <c r="U17" s="321" t="s">
        <v>592</v>
      </c>
      <c r="V17" s="322"/>
      <c r="W17" s="307"/>
    </row>
    <row r="18" spans="1:23" s="62" customFormat="1" ht="45" customHeight="1">
      <c r="A18" s="307"/>
      <c r="B18" s="307"/>
      <c r="C18" s="307"/>
      <c r="D18" s="307"/>
      <c r="E18" s="64" t="s">
        <v>588</v>
      </c>
      <c r="F18" s="64" t="s">
        <v>588</v>
      </c>
      <c r="G18" s="64" t="s">
        <v>593</v>
      </c>
      <c r="H18" s="64" t="s">
        <v>594</v>
      </c>
      <c r="I18" s="64" t="s">
        <v>595</v>
      </c>
      <c r="J18" s="64" t="s">
        <v>346</v>
      </c>
      <c r="K18" s="64" t="s">
        <v>596</v>
      </c>
      <c r="L18" s="64" t="s">
        <v>588</v>
      </c>
      <c r="M18" s="64" t="s">
        <v>588</v>
      </c>
      <c r="N18" s="64" t="s">
        <v>593</v>
      </c>
      <c r="O18" s="64" t="s">
        <v>594</v>
      </c>
      <c r="P18" s="64" t="s">
        <v>595</v>
      </c>
      <c r="Q18" s="64" t="s">
        <v>346</v>
      </c>
      <c r="R18" s="64" t="s">
        <v>596</v>
      </c>
      <c r="S18" s="63" t="s">
        <v>588</v>
      </c>
      <c r="T18" s="63" t="s">
        <v>2</v>
      </c>
      <c r="U18" s="63" t="s">
        <v>588</v>
      </c>
      <c r="V18" s="63" t="s">
        <v>2</v>
      </c>
      <c r="W18" s="307"/>
    </row>
    <row r="19" spans="1:23" s="62" customFormat="1" ht="10.5">
      <c r="A19" s="65">
        <v>1</v>
      </c>
      <c r="B19" s="65">
        <v>2</v>
      </c>
      <c r="C19" s="65">
        <v>3</v>
      </c>
      <c r="D19" s="65">
        <v>4</v>
      </c>
      <c r="E19" s="65">
        <v>5</v>
      </c>
      <c r="F19" s="65">
        <v>6</v>
      </c>
      <c r="G19" s="65">
        <v>7</v>
      </c>
      <c r="H19" s="65">
        <v>8</v>
      </c>
      <c r="I19" s="65">
        <v>9</v>
      </c>
      <c r="J19" s="65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  <c r="Q19" s="65">
        <v>17</v>
      </c>
      <c r="R19" s="65">
        <v>18</v>
      </c>
      <c r="S19" s="65">
        <v>19</v>
      </c>
      <c r="T19" s="65">
        <v>20</v>
      </c>
      <c r="U19" s="65">
        <v>21</v>
      </c>
      <c r="V19" s="65">
        <v>22</v>
      </c>
      <c r="W19" s="65">
        <v>23</v>
      </c>
    </row>
    <row r="20" spans="1:23" s="139" customFormat="1" ht="31.5">
      <c r="A20" s="203" t="s">
        <v>667</v>
      </c>
      <c r="B20" s="204" t="s">
        <v>574</v>
      </c>
      <c r="C20" s="205" t="s">
        <v>710</v>
      </c>
      <c r="D20" s="226">
        <f>D27+D32+D21</f>
        <v>244.732</v>
      </c>
      <c r="E20" s="137">
        <v>0</v>
      </c>
      <c r="F20" s="123">
        <f>F27+F32+F21</f>
        <v>9.765833333333333</v>
      </c>
      <c r="G20" s="137">
        <v>0</v>
      </c>
      <c r="H20" s="137">
        <v>0</v>
      </c>
      <c r="I20" s="138">
        <v>0</v>
      </c>
      <c r="J20" s="137">
        <v>0</v>
      </c>
      <c r="K20" s="137" t="s">
        <v>710</v>
      </c>
      <c r="L20" s="137">
        <v>0</v>
      </c>
      <c r="M20" s="231">
        <f>M27+M32</f>
        <v>0</v>
      </c>
      <c r="N20" s="137">
        <v>0</v>
      </c>
      <c r="O20" s="137">
        <v>0</v>
      </c>
      <c r="P20" s="138">
        <v>0</v>
      </c>
      <c r="Q20" s="137">
        <v>0</v>
      </c>
      <c r="R20" s="137" t="s">
        <v>710</v>
      </c>
      <c r="S20" s="137">
        <v>0</v>
      </c>
      <c r="T20" s="137">
        <v>0</v>
      </c>
      <c r="U20" s="231">
        <f>U27+U32+U21</f>
        <v>-9.765833333333333</v>
      </c>
      <c r="V20" s="137">
        <f>U20/F20*100</f>
        <v>-100</v>
      </c>
      <c r="W20" s="99" t="s">
        <v>710</v>
      </c>
    </row>
    <row r="21" spans="1:23" s="136" customFormat="1" ht="44.25" customHeight="1">
      <c r="A21" s="189" t="s">
        <v>783</v>
      </c>
      <c r="B21" s="190" t="s">
        <v>784</v>
      </c>
      <c r="C21" s="190" t="s">
        <v>710</v>
      </c>
      <c r="D21" s="202">
        <f>'Ф2'!E19</f>
        <v>237.751</v>
      </c>
      <c r="E21" s="111">
        <v>0</v>
      </c>
      <c r="F21" s="110">
        <f>F26</f>
        <v>9.6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0">
        <f>U26</f>
        <v>-9.6</v>
      </c>
      <c r="V21" s="111">
        <f>V26</f>
        <v>-100</v>
      </c>
      <c r="W21" s="99" t="s">
        <v>710</v>
      </c>
    </row>
    <row r="22" spans="1:23" s="121" customFormat="1" ht="31.5">
      <c r="A22" s="189" t="s">
        <v>22</v>
      </c>
      <c r="B22" s="190" t="s">
        <v>785</v>
      </c>
      <c r="C22" s="190" t="s">
        <v>786</v>
      </c>
      <c r="D22" s="202">
        <f>'Ф2'!E20</f>
        <v>3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99" t="s">
        <v>710</v>
      </c>
    </row>
    <row r="23" spans="1:23" ht="31.5">
      <c r="A23" s="189" t="s">
        <v>24</v>
      </c>
      <c r="B23" s="190" t="s">
        <v>787</v>
      </c>
      <c r="C23" s="190" t="s">
        <v>788</v>
      </c>
      <c r="D23" s="202">
        <f>'Ф2'!E21</f>
        <v>0.788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99" t="s">
        <v>710</v>
      </c>
    </row>
    <row r="24" spans="1:23" ht="45" customHeight="1">
      <c r="A24" s="189" t="s">
        <v>26</v>
      </c>
      <c r="B24" s="190" t="s">
        <v>789</v>
      </c>
      <c r="C24" s="190" t="s">
        <v>790</v>
      </c>
      <c r="D24" s="202">
        <f>'Ф2'!E22</f>
        <v>0.983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99" t="s">
        <v>710</v>
      </c>
    </row>
    <row r="25" spans="1:23" ht="31.5">
      <c r="A25" s="189" t="s">
        <v>698</v>
      </c>
      <c r="B25" s="190" t="s">
        <v>791</v>
      </c>
      <c r="C25" s="190" t="s">
        <v>792</v>
      </c>
      <c r="D25" s="202">
        <f>'Ф2'!E23</f>
        <v>0.3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99" t="s">
        <v>710</v>
      </c>
    </row>
    <row r="26" spans="1:23" ht="38.25">
      <c r="A26" s="189" t="s">
        <v>802</v>
      </c>
      <c r="B26" s="191" t="s">
        <v>803</v>
      </c>
      <c r="C26" s="190" t="s">
        <v>804</v>
      </c>
      <c r="D26" s="202">
        <f>'Ф2'!E24</f>
        <v>232.68</v>
      </c>
      <c r="E26" s="111">
        <v>0</v>
      </c>
      <c r="F26" s="110">
        <f>'Ф2'!K24</f>
        <v>9.6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215">
        <f>M26-F26</f>
        <v>-9.6</v>
      </c>
      <c r="V26" s="134">
        <f>V27</f>
        <v>-100</v>
      </c>
      <c r="W26" s="111" t="str">
        <f>'Ф2'!T24</f>
        <v>Утвержден источник финансирования без учета мнения ТСО</v>
      </c>
    </row>
    <row r="27" spans="1:23" ht="45.75" customHeight="1">
      <c r="A27" s="250" t="s">
        <v>771</v>
      </c>
      <c r="B27" s="251" t="s">
        <v>772</v>
      </c>
      <c r="C27" s="190" t="s">
        <v>710</v>
      </c>
      <c r="D27" s="202">
        <f>D28</f>
        <v>2.338</v>
      </c>
      <c r="E27" s="109">
        <v>0</v>
      </c>
      <c r="F27" s="109">
        <f>F28</f>
        <v>0.16583333333333336</v>
      </c>
      <c r="G27" s="111">
        <v>0</v>
      </c>
      <c r="H27" s="111">
        <v>0</v>
      </c>
      <c r="I27" s="110">
        <v>0</v>
      </c>
      <c r="J27" s="111">
        <v>0</v>
      </c>
      <c r="K27" s="109">
        <v>6</v>
      </c>
      <c r="L27" s="109">
        <v>0</v>
      </c>
      <c r="M27" s="218">
        <f>'Ф2'!M25</f>
        <v>0</v>
      </c>
      <c r="N27" s="111">
        <v>0</v>
      </c>
      <c r="O27" s="111">
        <v>0</v>
      </c>
      <c r="P27" s="110">
        <v>0</v>
      </c>
      <c r="Q27" s="111">
        <v>0</v>
      </c>
      <c r="R27" s="109">
        <v>0</v>
      </c>
      <c r="S27" s="111">
        <v>0</v>
      </c>
      <c r="T27" s="111">
        <v>0</v>
      </c>
      <c r="U27" s="218">
        <f>M27-F27</f>
        <v>-0.16583333333333336</v>
      </c>
      <c r="V27" s="111">
        <f>V28</f>
        <v>-100</v>
      </c>
      <c r="W27" s="99" t="s">
        <v>710</v>
      </c>
    </row>
    <row r="28" spans="1:23" s="121" customFormat="1" ht="25.5">
      <c r="A28" s="250" t="s">
        <v>489</v>
      </c>
      <c r="B28" s="252" t="s">
        <v>773</v>
      </c>
      <c r="C28" s="190" t="s">
        <v>710</v>
      </c>
      <c r="D28" s="202">
        <f>D29</f>
        <v>2.338</v>
      </c>
      <c r="E28" s="109">
        <v>0</v>
      </c>
      <c r="F28" s="120">
        <f>F29</f>
        <v>0.16583333333333336</v>
      </c>
      <c r="G28" s="134">
        <v>0</v>
      </c>
      <c r="H28" s="134">
        <v>0</v>
      </c>
      <c r="I28" s="135">
        <v>0</v>
      </c>
      <c r="J28" s="134">
        <v>0</v>
      </c>
      <c r="K28" s="109">
        <v>6</v>
      </c>
      <c r="L28" s="109">
        <v>0</v>
      </c>
      <c r="M28" s="215">
        <f>'Ф2'!M26</f>
        <v>0</v>
      </c>
      <c r="N28" s="134">
        <v>0</v>
      </c>
      <c r="O28" s="134">
        <v>0</v>
      </c>
      <c r="P28" s="135">
        <v>0</v>
      </c>
      <c r="Q28" s="134">
        <v>0</v>
      </c>
      <c r="R28" s="109">
        <v>0</v>
      </c>
      <c r="S28" s="134">
        <v>0</v>
      </c>
      <c r="T28" s="134">
        <v>0</v>
      </c>
      <c r="U28" s="215">
        <f>M28-F28</f>
        <v>-0.16583333333333336</v>
      </c>
      <c r="V28" s="134">
        <f>V29</f>
        <v>-100</v>
      </c>
      <c r="W28" s="99" t="s">
        <v>710</v>
      </c>
    </row>
    <row r="29" spans="1:23" ht="47.25">
      <c r="A29" s="253" t="s">
        <v>491</v>
      </c>
      <c r="B29" s="254" t="s">
        <v>774</v>
      </c>
      <c r="C29" s="254" t="s">
        <v>775</v>
      </c>
      <c r="D29" s="202">
        <f>'Ф2'!E27</f>
        <v>2.338</v>
      </c>
      <c r="E29" s="109">
        <v>0</v>
      </c>
      <c r="F29" s="109">
        <f>'Ф2'!K26</f>
        <v>0.16583333333333336</v>
      </c>
      <c r="G29" s="111">
        <v>0</v>
      </c>
      <c r="H29" s="111">
        <v>0</v>
      </c>
      <c r="I29" s="110">
        <v>0</v>
      </c>
      <c r="J29" s="111">
        <v>0</v>
      </c>
      <c r="K29" s="111">
        <v>6</v>
      </c>
      <c r="L29" s="109">
        <v>0</v>
      </c>
      <c r="M29" s="218">
        <f>'Ф2'!M27</f>
        <v>0</v>
      </c>
      <c r="N29" s="111">
        <v>0</v>
      </c>
      <c r="O29" s="111">
        <v>0</v>
      </c>
      <c r="P29" s="110">
        <v>0</v>
      </c>
      <c r="Q29" s="111">
        <v>0</v>
      </c>
      <c r="R29" s="111">
        <v>0</v>
      </c>
      <c r="S29" s="111">
        <v>0</v>
      </c>
      <c r="T29" s="111">
        <v>0</v>
      </c>
      <c r="U29" s="218">
        <f>M29-F29</f>
        <v>-0.16583333333333336</v>
      </c>
      <c r="V29" s="111">
        <v>-100</v>
      </c>
      <c r="W29" s="99" t="s">
        <v>793</v>
      </c>
    </row>
    <row r="30" spans="1:23" ht="15.75" hidden="1">
      <c r="A30" s="189"/>
      <c r="B30" s="191"/>
      <c r="C30" s="190"/>
      <c r="D30" s="202"/>
      <c r="E30" s="109"/>
      <c r="F30" s="109"/>
      <c r="G30" s="111"/>
      <c r="H30" s="111"/>
      <c r="I30" s="110"/>
      <c r="J30" s="111"/>
      <c r="K30" s="111"/>
      <c r="L30" s="109"/>
      <c r="M30" s="218"/>
      <c r="N30" s="111"/>
      <c r="O30" s="111"/>
      <c r="P30" s="110"/>
      <c r="Q30" s="111"/>
      <c r="R30" s="111"/>
      <c r="S30" s="111"/>
      <c r="T30" s="111"/>
      <c r="U30" s="218"/>
      <c r="V30" s="111"/>
      <c r="W30" s="111"/>
    </row>
    <row r="31" spans="1:23" ht="15.75" hidden="1">
      <c r="A31" s="189"/>
      <c r="B31" s="192"/>
      <c r="C31" s="189"/>
      <c r="D31" s="202"/>
      <c r="E31" s="109"/>
      <c r="F31" s="109"/>
      <c r="G31" s="111"/>
      <c r="H31" s="111"/>
      <c r="I31" s="110"/>
      <c r="J31" s="111"/>
      <c r="K31" s="111"/>
      <c r="L31" s="109"/>
      <c r="M31" s="218"/>
      <c r="N31" s="111"/>
      <c r="O31" s="111"/>
      <c r="P31" s="110"/>
      <c r="Q31" s="111"/>
      <c r="R31" s="111"/>
      <c r="S31" s="111"/>
      <c r="T31" s="111"/>
      <c r="U31" s="218"/>
      <c r="V31" s="111"/>
      <c r="W31" s="111"/>
    </row>
    <row r="32" spans="1:23" ht="31.5">
      <c r="A32" s="189" t="s">
        <v>36</v>
      </c>
      <c r="B32" s="189" t="s">
        <v>719</v>
      </c>
      <c r="C32" s="190" t="s">
        <v>710</v>
      </c>
      <c r="D32" s="202">
        <f>D33+D34</f>
        <v>4.643</v>
      </c>
      <c r="E32" s="109">
        <v>0</v>
      </c>
      <c r="F32" s="109">
        <f>F34</f>
        <v>0</v>
      </c>
      <c r="G32" s="111">
        <v>0</v>
      </c>
      <c r="H32" s="111">
        <v>0</v>
      </c>
      <c r="I32" s="110">
        <v>0</v>
      </c>
      <c r="J32" s="111">
        <v>0</v>
      </c>
      <c r="K32" s="111">
        <v>0</v>
      </c>
      <c r="L32" s="109">
        <v>0</v>
      </c>
      <c r="M32" s="218">
        <f>M34</f>
        <v>0</v>
      </c>
      <c r="N32" s="111">
        <v>0</v>
      </c>
      <c r="O32" s="111">
        <v>0</v>
      </c>
      <c r="P32" s="110">
        <v>0</v>
      </c>
      <c r="Q32" s="111">
        <v>0</v>
      </c>
      <c r="R32" s="111">
        <v>0</v>
      </c>
      <c r="S32" s="111">
        <v>0</v>
      </c>
      <c r="T32" s="111">
        <v>0</v>
      </c>
      <c r="U32" s="218">
        <f>M32-F32</f>
        <v>0</v>
      </c>
      <c r="V32" s="111">
        <v>0</v>
      </c>
      <c r="W32" s="99" t="s">
        <v>710</v>
      </c>
    </row>
    <row r="33" spans="1:23" ht="15.75" collapsed="1">
      <c r="A33" s="189" t="s">
        <v>720</v>
      </c>
      <c r="B33" s="255" t="s">
        <v>776</v>
      </c>
      <c r="C33" s="255" t="s">
        <v>777</v>
      </c>
      <c r="D33" s="202">
        <f>'Ф2'!E31</f>
        <v>3.191</v>
      </c>
      <c r="E33" s="109">
        <v>0</v>
      </c>
      <c r="F33" s="109">
        <v>0</v>
      </c>
      <c r="G33" s="111">
        <v>0</v>
      </c>
      <c r="H33" s="111">
        <v>0</v>
      </c>
      <c r="I33" s="110">
        <v>0</v>
      </c>
      <c r="J33" s="111">
        <v>0</v>
      </c>
      <c r="K33" s="111">
        <v>0</v>
      </c>
      <c r="L33" s="109">
        <v>0</v>
      </c>
      <c r="M33" s="218">
        <v>0</v>
      </c>
      <c r="N33" s="111">
        <v>0</v>
      </c>
      <c r="O33" s="111">
        <v>0</v>
      </c>
      <c r="P33" s="110">
        <v>0</v>
      </c>
      <c r="Q33" s="111">
        <v>0</v>
      </c>
      <c r="R33" s="111">
        <v>0</v>
      </c>
      <c r="S33" s="111">
        <v>0</v>
      </c>
      <c r="T33" s="111">
        <v>0</v>
      </c>
      <c r="U33" s="218">
        <v>0</v>
      </c>
      <c r="V33" s="111">
        <v>0</v>
      </c>
      <c r="W33" s="99" t="s">
        <v>710</v>
      </c>
    </row>
    <row r="34" spans="1:23" ht="15.75" collapsed="1">
      <c r="A34" s="189" t="s">
        <v>778</v>
      </c>
      <c r="B34" s="255" t="s">
        <v>779</v>
      </c>
      <c r="C34" s="255" t="s">
        <v>780</v>
      </c>
      <c r="D34" s="202">
        <f>'Ф2'!E32</f>
        <v>1.452</v>
      </c>
      <c r="E34" s="109">
        <v>0</v>
      </c>
      <c r="F34" s="109">
        <v>0</v>
      </c>
      <c r="G34" s="111">
        <v>0</v>
      </c>
      <c r="H34" s="111">
        <v>0</v>
      </c>
      <c r="I34" s="110">
        <v>0</v>
      </c>
      <c r="J34" s="111">
        <v>0</v>
      </c>
      <c r="K34" s="111">
        <v>0</v>
      </c>
      <c r="L34" s="109">
        <v>0</v>
      </c>
      <c r="M34" s="109">
        <f>'Ф2'!M32</f>
        <v>0</v>
      </c>
      <c r="N34" s="111">
        <v>0</v>
      </c>
      <c r="O34" s="111">
        <v>0</v>
      </c>
      <c r="P34" s="110">
        <v>0</v>
      </c>
      <c r="Q34" s="111">
        <v>0</v>
      </c>
      <c r="R34" s="111">
        <v>0</v>
      </c>
      <c r="S34" s="111">
        <v>0</v>
      </c>
      <c r="T34" s="111">
        <v>0</v>
      </c>
      <c r="U34" s="218">
        <f>M34-F34</f>
        <v>0</v>
      </c>
      <c r="V34" s="111">
        <v>0</v>
      </c>
      <c r="W34" s="99" t="s">
        <v>710</v>
      </c>
    </row>
    <row r="35" spans="1:23" ht="15.75">
      <c r="A35" s="82"/>
      <c r="B35" s="90"/>
      <c r="C35" s="99"/>
      <c r="D35" s="109"/>
      <c r="E35" s="111"/>
      <c r="F35" s="109"/>
      <c r="G35" s="111"/>
      <c r="H35" s="111"/>
      <c r="I35" s="110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ht="15.75" collapsed="1">
      <c r="A36" s="82"/>
      <c r="B36" s="90"/>
      <c r="C36" s="99"/>
      <c r="D36" s="109"/>
      <c r="E36" s="111"/>
      <c r="F36" s="109"/>
      <c r="G36" s="111"/>
      <c r="H36" s="111"/>
      <c r="I36" s="110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ht="15.75">
      <c r="A37" s="82"/>
      <c r="B37" s="90"/>
      <c r="C37" s="99"/>
      <c r="D37" s="109"/>
      <c r="E37" s="111"/>
      <c r="F37" s="109"/>
      <c r="G37" s="111"/>
      <c r="H37" s="111"/>
      <c r="I37" s="110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ht="15.75">
      <c r="A38" s="82"/>
      <c r="B38" s="90"/>
      <c r="C38" s="99"/>
      <c r="D38" s="109"/>
      <c r="E38" s="111"/>
      <c r="F38" s="109"/>
      <c r="G38" s="111"/>
      <c r="H38" s="111"/>
      <c r="I38" s="110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ht="15.75">
      <c r="A39" s="82"/>
      <c r="B39" s="90"/>
      <c r="C39" s="99"/>
      <c r="D39" s="109"/>
      <c r="E39" s="111"/>
      <c r="F39" s="109"/>
      <c r="G39" s="111"/>
      <c r="H39" s="111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ht="15.75">
      <c r="A40" s="82"/>
      <c r="B40" s="90"/>
      <c r="C40" s="99"/>
      <c r="D40" s="109"/>
      <c r="E40" s="111"/>
      <c r="F40" s="109"/>
      <c r="G40" s="111"/>
      <c r="H40" s="111"/>
      <c r="I40" s="110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ht="15.75">
      <c r="A41" s="82"/>
      <c r="B41" s="90"/>
      <c r="C41" s="99"/>
      <c r="D41" s="109"/>
      <c r="E41" s="111"/>
      <c r="F41" s="109"/>
      <c r="G41" s="111"/>
      <c r="H41" s="111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ht="15.75">
      <c r="A42" s="82"/>
      <c r="B42" s="90"/>
      <c r="C42" s="99"/>
      <c r="D42" s="109"/>
      <c r="E42" s="111"/>
      <c r="F42" s="109"/>
      <c r="G42" s="111"/>
      <c r="H42" s="111"/>
      <c r="I42" s="110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ht="15.75">
      <c r="A43" s="82"/>
      <c r="B43" s="90"/>
      <c r="C43" s="99"/>
      <c r="D43" s="109"/>
      <c r="E43" s="111"/>
      <c r="F43" s="109"/>
      <c r="G43" s="111"/>
      <c r="H43" s="111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ht="15.75">
      <c r="A44" s="82"/>
      <c r="B44" s="90"/>
      <c r="C44" s="99"/>
      <c r="D44" s="109"/>
      <c r="E44" s="111"/>
      <c r="F44" s="109"/>
      <c r="G44" s="111"/>
      <c r="H44" s="111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19" customFormat="1" ht="15.75" collapsed="1">
      <c r="A45" s="84"/>
      <c r="B45" s="92"/>
      <c r="C45" s="105"/>
      <c r="D45" s="118"/>
      <c r="E45" s="132"/>
      <c r="F45" s="118"/>
      <c r="G45" s="132"/>
      <c r="H45" s="132"/>
      <c r="I45" s="133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s="116" customFormat="1" ht="15.75">
      <c r="A46" s="85"/>
      <c r="B46" s="93"/>
      <c r="C46" s="107"/>
      <c r="D46" s="115"/>
      <c r="E46" s="130"/>
      <c r="F46" s="115"/>
      <c r="G46" s="130"/>
      <c r="H46" s="130"/>
      <c r="I46" s="131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</row>
    <row r="47" spans="1:23" s="113" customFormat="1" ht="15.75">
      <c r="A47" s="86"/>
      <c r="B47" s="94"/>
      <c r="C47" s="100"/>
      <c r="D47" s="112"/>
      <c r="E47" s="128"/>
      <c r="F47" s="112"/>
      <c r="G47" s="128"/>
      <c r="H47" s="128"/>
      <c r="I47" s="129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</row>
    <row r="48" spans="1:23" s="113" customFormat="1" ht="15.75">
      <c r="A48" s="86"/>
      <c r="B48" s="94"/>
      <c r="C48" s="100"/>
      <c r="D48" s="112"/>
      <c r="E48" s="128"/>
      <c r="F48" s="112"/>
      <c r="G48" s="128"/>
      <c r="H48" s="128"/>
      <c r="I48" s="129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</row>
  </sheetData>
  <sheetProtection/>
  <mergeCells count="23">
    <mergeCell ref="L15:R15"/>
    <mergeCell ref="E16:K16"/>
    <mergeCell ref="F17:K17"/>
    <mergeCell ref="U17:V17"/>
    <mergeCell ref="M17:R17"/>
    <mergeCell ref="S17:T17"/>
    <mergeCell ref="L16:R16"/>
    <mergeCell ref="Z12:AK12"/>
    <mergeCell ref="A14:A18"/>
    <mergeCell ref="B14:B18"/>
    <mergeCell ref="C14:C18"/>
    <mergeCell ref="D14:D18"/>
    <mergeCell ref="E14:K14"/>
    <mergeCell ref="L14:R14"/>
    <mergeCell ref="S14:V16"/>
    <mergeCell ref="W14:W18"/>
    <mergeCell ref="E15:K15"/>
    <mergeCell ref="H11:W11"/>
    <mergeCell ref="U2:W2"/>
    <mergeCell ref="Q5:R5"/>
    <mergeCell ref="S5:T5"/>
    <mergeCell ref="E6:Q6"/>
    <mergeCell ref="E7:Q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70" zoomScaleNormal="98" zoomScaleSheetLayoutView="70" zoomScalePageLayoutView="0" workbookViewId="0" topLeftCell="A1">
      <selection activeCell="A25" sqref="A25:C25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7.625" style="1" customWidth="1"/>
    <col min="4" max="4" width="19.75390625" style="1" customWidth="1"/>
    <col min="5" max="16" width="8.125" style="1" customWidth="1"/>
    <col min="17" max="20" width="4.75390625" style="1" customWidth="1"/>
    <col min="21" max="21" width="9.00390625" style="1" customWidth="1"/>
    <col min="22" max="22" width="21.375" style="1" customWidth="1"/>
    <col min="23" max="16384" width="9.125" style="1" customWidth="1"/>
  </cols>
  <sheetData>
    <row r="1" s="3" customFormat="1" ht="12">
      <c r="V1" s="4" t="s">
        <v>730</v>
      </c>
    </row>
    <row r="2" spans="18:22" s="3" customFormat="1" ht="26.25" customHeight="1">
      <c r="R2" s="298" t="str">
        <f>'Ф3'!U2</f>
        <v>к приказу Минэнерго России
от 25 апреля 2018 г. № 320</v>
      </c>
      <c r="S2" s="298"/>
      <c r="T2" s="298"/>
      <c r="U2" s="298"/>
      <c r="V2" s="298"/>
    </row>
    <row r="3" spans="1:22" s="41" customFormat="1" ht="25.5" customHeight="1">
      <c r="A3" s="328" t="s">
        <v>731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pans="11:18" s="41" customFormat="1" ht="14.25">
      <c r="K4" s="42" t="s">
        <v>555</v>
      </c>
      <c r="L4" s="42"/>
      <c r="M4" s="329" t="str">
        <f>'Ф3'!Q5</f>
        <v>год</v>
      </c>
      <c r="N4" s="279"/>
      <c r="O4" s="330"/>
      <c r="P4" s="330"/>
      <c r="Q4" s="329" t="str">
        <f>'Ф3'!U5</f>
        <v>2023</v>
      </c>
      <c r="R4" s="279"/>
    </row>
    <row r="5" ht="11.25" customHeight="1"/>
    <row r="6" spans="11:21" s="41" customFormat="1" ht="14.25">
      <c r="K6" s="66" t="s">
        <v>558</v>
      </c>
      <c r="L6" s="66"/>
      <c r="M6" s="144" t="str">
        <f>'Ф3'!E6</f>
        <v>Общество с ограниченной ответственностью "ИнвестГрадСтрой"</v>
      </c>
      <c r="N6" s="144"/>
      <c r="O6" s="144"/>
      <c r="P6" s="144"/>
      <c r="Q6" s="144"/>
      <c r="R6" s="144"/>
      <c r="S6" s="144"/>
      <c r="T6" s="144"/>
      <c r="U6" s="144"/>
    </row>
    <row r="7" spans="13:21" s="2" customFormat="1" ht="10.5" customHeight="1">
      <c r="M7" s="280" t="s">
        <v>4</v>
      </c>
      <c r="N7" s="280"/>
      <c r="O7" s="280"/>
      <c r="P7" s="280"/>
      <c r="Q7" s="280"/>
      <c r="R7" s="280"/>
      <c r="S7" s="280"/>
      <c r="T7" s="280"/>
      <c r="U7" s="280"/>
    </row>
    <row r="8" ht="11.25" customHeight="1"/>
    <row r="9" spans="16:19" s="41" customFormat="1" ht="14.25">
      <c r="P9" s="42" t="s">
        <v>559</v>
      </c>
      <c r="Q9" s="329" t="str">
        <f>'Ф3'!J9</f>
        <v>2024</v>
      </c>
      <c r="R9" s="279"/>
      <c r="S9" s="41" t="s">
        <v>5</v>
      </c>
    </row>
    <row r="10" ht="11.25" customHeight="1"/>
    <row r="11" spans="5:20" s="41" customFormat="1" ht="28.5" customHeight="1">
      <c r="E11" s="42" t="s">
        <v>560</v>
      </c>
      <c r="F11" s="42"/>
      <c r="G11" s="324" t="str">
        <f>'Ф3'!H11</f>
        <v>Приказ Департамента тарифного регулирования Томской области от 31.10.2019 № 6-348 (в редакции Приказ ДТР от 28.10.2022г. № 6-144)</v>
      </c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</row>
    <row r="12" spans="7:14" s="2" customFormat="1" ht="11.25">
      <c r="G12" s="145" t="s">
        <v>6</v>
      </c>
      <c r="H12" s="145"/>
      <c r="I12" s="145"/>
      <c r="J12" s="145"/>
      <c r="K12" s="145"/>
      <c r="L12" s="145"/>
      <c r="M12" s="145"/>
      <c r="N12" s="145"/>
    </row>
    <row r="13" spans="9:16" s="53" customFormat="1" ht="11.25" customHeight="1">
      <c r="I13" s="61"/>
      <c r="J13" s="61"/>
      <c r="K13" s="61"/>
      <c r="L13" s="61"/>
      <c r="M13" s="61"/>
      <c r="N13" s="61"/>
      <c r="O13" s="61"/>
      <c r="P13" s="61"/>
    </row>
    <row r="14" spans="1:22" s="3" customFormat="1" ht="15" customHeight="1">
      <c r="A14" s="331" t="s">
        <v>561</v>
      </c>
      <c r="B14" s="331" t="s">
        <v>562</v>
      </c>
      <c r="C14" s="331" t="s">
        <v>563</v>
      </c>
      <c r="D14" s="331" t="s">
        <v>614</v>
      </c>
      <c r="E14" s="323" t="s">
        <v>817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 t="s">
        <v>818</v>
      </c>
      <c r="R14" s="323"/>
      <c r="S14" s="323"/>
      <c r="T14" s="323"/>
      <c r="U14" s="323"/>
      <c r="V14" s="325" t="s">
        <v>567</v>
      </c>
    </row>
    <row r="15" spans="1:22" s="3" customFormat="1" ht="15" customHeight="1">
      <c r="A15" s="332"/>
      <c r="B15" s="332"/>
      <c r="C15" s="332"/>
      <c r="D15" s="332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6"/>
    </row>
    <row r="16" spans="1:22" s="3" customFormat="1" ht="15" customHeight="1">
      <c r="A16" s="332"/>
      <c r="B16" s="332"/>
      <c r="C16" s="332"/>
      <c r="D16" s="332"/>
      <c r="E16" s="323" t="s">
        <v>0</v>
      </c>
      <c r="F16" s="323"/>
      <c r="G16" s="323"/>
      <c r="H16" s="323"/>
      <c r="I16" s="323"/>
      <c r="J16" s="323"/>
      <c r="K16" s="323" t="s">
        <v>1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6"/>
    </row>
    <row r="17" spans="1:22" s="3" customFormat="1" ht="79.5" customHeight="1">
      <c r="A17" s="332"/>
      <c r="B17" s="332"/>
      <c r="C17" s="332"/>
      <c r="D17" s="332"/>
      <c r="E17" s="67" t="s">
        <v>732</v>
      </c>
      <c r="F17" s="67" t="s">
        <v>593</v>
      </c>
      <c r="G17" s="67" t="s">
        <v>594</v>
      </c>
      <c r="H17" s="67" t="s">
        <v>595</v>
      </c>
      <c r="I17" s="67" t="s">
        <v>346</v>
      </c>
      <c r="J17" s="67" t="s">
        <v>596</v>
      </c>
      <c r="K17" s="67" t="s">
        <v>732</v>
      </c>
      <c r="L17" s="67" t="s">
        <v>593</v>
      </c>
      <c r="M17" s="67" t="s">
        <v>594</v>
      </c>
      <c r="N17" s="67" t="s">
        <v>595</v>
      </c>
      <c r="O17" s="67" t="s">
        <v>346</v>
      </c>
      <c r="P17" s="67" t="s">
        <v>596</v>
      </c>
      <c r="Q17" s="67" t="s">
        <v>593</v>
      </c>
      <c r="R17" s="67" t="s">
        <v>594</v>
      </c>
      <c r="S17" s="67" t="s">
        <v>595</v>
      </c>
      <c r="T17" s="67" t="s">
        <v>346</v>
      </c>
      <c r="U17" s="67" t="s">
        <v>596</v>
      </c>
      <c r="V17" s="327"/>
    </row>
    <row r="18" spans="1:22" s="3" customFormat="1" ht="12">
      <c r="A18" s="68">
        <v>1</v>
      </c>
      <c r="B18" s="68">
        <v>2</v>
      </c>
      <c r="C18" s="68">
        <v>3</v>
      </c>
      <c r="D18" s="68">
        <v>4</v>
      </c>
      <c r="E18" s="68">
        <f>D18+1</f>
        <v>5</v>
      </c>
      <c r="F18" s="68">
        <f aca="true" t="shared" si="0" ref="F18:V18">E18+1</f>
        <v>6</v>
      </c>
      <c r="G18" s="68">
        <f t="shared" si="0"/>
        <v>7</v>
      </c>
      <c r="H18" s="68">
        <f t="shared" si="0"/>
        <v>8</v>
      </c>
      <c r="I18" s="68">
        <f t="shared" si="0"/>
        <v>9</v>
      </c>
      <c r="J18" s="68">
        <f t="shared" si="0"/>
        <v>10</v>
      </c>
      <c r="K18" s="68">
        <f t="shared" si="0"/>
        <v>11</v>
      </c>
      <c r="L18" s="68">
        <f t="shared" si="0"/>
        <v>12</v>
      </c>
      <c r="M18" s="68">
        <f t="shared" si="0"/>
        <v>13</v>
      </c>
      <c r="N18" s="68">
        <f t="shared" si="0"/>
        <v>14</v>
      </c>
      <c r="O18" s="68">
        <f t="shared" si="0"/>
        <v>15</v>
      </c>
      <c r="P18" s="68">
        <f t="shared" si="0"/>
        <v>16</v>
      </c>
      <c r="Q18" s="68">
        <f t="shared" si="0"/>
        <v>17</v>
      </c>
      <c r="R18" s="68">
        <f t="shared" si="0"/>
        <v>18</v>
      </c>
      <c r="S18" s="68">
        <f t="shared" si="0"/>
        <v>19</v>
      </c>
      <c r="T18" s="68">
        <f t="shared" si="0"/>
        <v>20</v>
      </c>
      <c r="U18" s="68">
        <f t="shared" si="0"/>
        <v>21</v>
      </c>
      <c r="V18" s="68">
        <f t="shared" si="0"/>
        <v>22</v>
      </c>
    </row>
    <row r="19" spans="1:22" s="3" customFormat="1" ht="15.75" customHeight="1">
      <c r="A19" s="203" t="s">
        <v>667</v>
      </c>
      <c r="B19" s="204" t="s">
        <v>574</v>
      </c>
      <c r="C19" s="205" t="s">
        <v>710</v>
      </c>
      <c r="D19" s="101" t="s">
        <v>710</v>
      </c>
      <c r="E19" s="101">
        <v>0</v>
      </c>
      <c r="F19" s="193">
        <v>0</v>
      </c>
      <c r="G19" s="101">
        <v>0</v>
      </c>
      <c r="H19" s="101">
        <v>0</v>
      </c>
      <c r="I19" s="101">
        <v>0</v>
      </c>
      <c r="J19" s="99" t="s">
        <v>819</v>
      </c>
      <c r="K19" s="101">
        <v>0</v>
      </c>
      <c r="L19" s="193">
        <v>0</v>
      </c>
      <c r="M19" s="101">
        <v>0</v>
      </c>
      <c r="N19" s="101">
        <v>0</v>
      </c>
      <c r="O19" s="101">
        <v>0</v>
      </c>
      <c r="P19" s="99" t="s">
        <v>735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 t="s">
        <v>710</v>
      </c>
    </row>
    <row r="20" spans="1:22" s="3" customFormat="1" ht="31.5">
      <c r="A20" s="189" t="s">
        <v>783</v>
      </c>
      <c r="B20" s="190" t="s">
        <v>784</v>
      </c>
      <c r="C20" s="190" t="s">
        <v>710</v>
      </c>
      <c r="D20" s="99" t="s">
        <v>710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 t="s">
        <v>710</v>
      </c>
    </row>
    <row r="21" spans="1:22" ht="15.75">
      <c r="A21" s="189" t="s">
        <v>22</v>
      </c>
      <c r="B21" s="190" t="s">
        <v>785</v>
      </c>
      <c r="C21" s="190" t="s">
        <v>786</v>
      </c>
      <c r="D21" s="99" t="s">
        <v>710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 t="s">
        <v>710</v>
      </c>
    </row>
    <row r="22" spans="1:22" s="2" customFormat="1" ht="15.75">
      <c r="A22" s="189" t="s">
        <v>24</v>
      </c>
      <c r="B22" s="190" t="s">
        <v>787</v>
      </c>
      <c r="C22" s="190" t="s">
        <v>788</v>
      </c>
      <c r="D22" s="99" t="s">
        <v>710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 t="s">
        <v>710</v>
      </c>
    </row>
    <row r="23" spans="1:22" s="2" customFormat="1" ht="15.75">
      <c r="A23" s="189" t="s">
        <v>26</v>
      </c>
      <c r="B23" s="190" t="s">
        <v>789</v>
      </c>
      <c r="C23" s="190" t="s">
        <v>790</v>
      </c>
      <c r="D23" s="99" t="s">
        <v>710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 t="s">
        <v>710</v>
      </c>
    </row>
    <row r="24" spans="1:22" ht="15.75">
      <c r="A24" s="189" t="s">
        <v>698</v>
      </c>
      <c r="B24" s="190" t="s">
        <v>791</v>
      </c>
      <c r="C24" s="190" t="s">
        <v>792</v>
      </c>
      <c r="D24" s="99" t="s">
        <v>710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 t="s">
        <v>710</v>
      </c>
    </row>
    <row r="25" spans="1:22" ht="31.5">
      <c r="A25" s="189" t="s">
        <v>802</v>
      </c>
      <c r="B25" s="191" t="s">
        <v>803</v>
      </c>
      <c r="C25" s="190" t="s">
        <v>804</v>
      </c>
      <c r="D25" s="99" t="s">
        <v>710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111" t="str">
        <f>'Ф3'!W26</f>
        <v>Утвержден источник финансирования без учета мнения ТСО</v>
      </c>
    </row>
    <row r="26" spans="1:22" ht="15.75">
      <c r="A26" s="250" t="s">
        <v>771</v>
      </c>
      <c r="B26" s="251" t="s">
        <v>772</v>
      </c>
      <c r="C26" s="190" t="s">
        <v>710</v>
      </c>
      <c r="D26" s="99" t="s">
        <v>710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6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 t="s">
        <v>819</v>
      </c>
      <c r="V26" s="99" t="s">
        <v>793</v>
      </c>
    </row>
    <row r="27" spans="1:22" ht="25.5">
      <c r="A27" s="250" t="s">
        <v>489</v>
      </c>
      <c r="B27" s="252" t="s">
        <v>773</v>
      </c>
      <c r="C27" s="190" t="s">
        <v>710</v>
      </c>
      <c r="D27" s="103" t="s">
        <v>710</v>
      </c>
      <c r="E27" s="103">
        <v>0</v>
      </c>
      <c r="F27" s="198">
        <v>0</v>
      </c>
      <c r="G27" s="103">
        <v>0</v>
      </c>
      <c r="H27" s="103">
        <v>0</v>
      </c>
      <c r="I27" s="103">
        <v>0</v>
      </c>
      <c r="J27" s="103">
        <v>6</v>
      </c>
      <c r="K27" s="103">
        <v>0</v>
      </c>
      <c r="L27" s="198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 t="s">
        <v>819</v>
      </c>
      <c r="V27" s="99" t="s">
        <v>793</v>
      </c>
    </row>
    <row r="28" spans="1:22" ht="47.25">
      <c r="A28" s="253" t="s">
        <v>491</v>
      </c>
      <c r="B28" s="254" t="s">
        <v>774</v>
      </c>
      <c r="C28" s="254" t="s">
        <v>775</v>
      </c>
      <c r="D28" s="99" t="s">
        <v>710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f>'Ф3'!K28</f>
        <v>6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 t="s">
        <v>819</v>
      </c>
      <c r="V28" s="99" t="s">
        <v>793</v>
      </c>
    </row>
    <row r="29" spans="1:22" ht="15.75" hidden="1">
      <c r="A29" s="189"/>
      <c r="B29" s="191"/>
      <c r="C29" s="19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15.75" hidden="1">
      <c r="A30" s="189"/>
      <c r="B30" s="192"/>
      <c r="C30" s="18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31.5">
      <c r="A31" s="189" t="s">
        <v>36</v>
      </c>
      <c r="B31" s="189" t="s">
        <v>719</v>
      </c>
      <c r="C31" s="190" t="s">
        <v>710</v>
      </c>
      <c r="D31" s="99" t="s">
        <v>710</v>
      </c>
      <c r="E31" s="99" t="s">
        <v>710</v>
      </c>
      <c r="F31" s="99" t="s">
        <v>710</v>
      </c>
      <c r="G31" s="99" t="s">
        <v>710</v>
      </c>
      <c r="H31" s="99" t="s">
        <v>710</v>
      </c>
      <c r="I31" s="99" t="s">
        <v>710</v>
      </c>
      <c r="J31" s="99" t="s">
        <v>710</v>
      </c>
      <c r="K31" s="99" t="s">
        <v>710</v>
      </c>
      <c r="L31" s="99" t="s">
        <v>710</v>
      </c>
      <c r="M31" s="99" t="s">
        <v>710</v>
      </c>
      <c r="N31" s="99" t="s">
        <v>710</v>
      </c>
      <c r="O31" s="99" t="s">
        <v>710</v>
      </c>
      <c r="P31" s="99" t="s">
        <v>710</v>
      </c>
      <c r="Q31" s="99" t="s">
        <v>710</v>
      </c>
      <c r="R31" s="99" t="s">
        <v>710</v>
      </c>
      <c r="S31" s="99" t="s">
        <v>710</v>
      </c>
      <c r="T31" s="99" t="s">
        <v>710</v>
      </c>
      <c r="U31" s="99" t="s">
        <v>710</v>
      </c>
      <c r="V31" s="99" t="s">
        <v>710</v>
      </c>
    </row>
    <row r="32" spans="1:22" ht="15.75" collapsed="1">
      <c r="A32" s="189" t="s">
        <v>720</v>
      </c>
      <c r="B32" s="255" t="s">
        <v>776</v>
      </c>
      <c r="C32" s="255" t="s">
        <v>777</v>
      </c>
      <c r="D32" s="99" t="s">
        <v>710</v>
      </c>
      <c r="E32" s="99">
        <v>4</v>
      </c>
      <c r="F32" s="99" t="s">
        <v>710</v>
      </c>
      <c r="G32" s="99" t="s">
        <v>710</v>
      </c>
      <c r="H32" s="99" t="s">
        <v>710</v>
      </c>
      <c r="I32" s="99" t="s">
        <v>710</v>
      </c>
      <c r="J32" s="99" t="s">
        <v>710</v>
      </c>
      <c r="K32" s="99" t="s">
        <v>710</v>
      </c>
      <c r="L32" s="99" t="s">
        <v>710</v>
      </c>
      <c r="M32" s="99" t="s">
        <v>710</v>
      </c>
      <c r="N32" s="99" t="s">
        <v>710</v>
      </c>
      <c r="O32" s="99" t="s">
        <v>710</v>
      </c>
      <c r="P32" s="99" t="s">
        <v>710</v>
      </c>
      <c r="Q32" s="99" t="s">
        <v>710</v>
      </c>
      <c r="R32" s="99" t="s">
        <v>710</v>
      </c>
      <c r="S32" s="99" t="s">
        <v>710</v>
      </c>
      <c r="T32" s="99" t="s">
        <v>710</v>
      </c>
      <c r="U32" s="99" t="s">
        <v>710</v>
      </c>
      <c r="V32" s="99" t="s">
        <v>710</v>
      </c>
    </row>
    <row r="33" spans="1:22" ht="15.75">
      <c r="A33" s="189" t="s">
        <v>778</v>
      </c>
      <c r="B33" s="255" t="s">
        <v>779</v>
      </c>
      <c r="C33" s="255" t="s">
        <v>780</v>
      </c>
      <c r="D33" s="99" t="s">
        <v>710</v>
      </c>
      <c r="E33" s="99" t="s">
        <v>710</v>
      </c>
      <c r="F33" s="99" t="s">
        <v>710</v>
      </c>
      <c r="G33" s="99" t="s">
        <v>710</v>
      </c>
      <c r="H33" s="99" t="s">
        <v>710</v>
      </c>
      <c r="I33" s="99" t="s">
        <v>710</v>
      </c>
      <c r="J33" s="99" t="s">
        <v>710</v>
      </c>
      <c r="K33" s="99">
        <v>4</v>
      </c>
      <c r="L33" s="99" t="s">
        <v>710</v>
      </c>
      <c r="M33" s="99" t="s">
        <v>710</v>
      </c>
      <c r="N33" s="99" t="s">
        <v>710</v>
      </c>
      <c r="O33" s="99" t="s">
        <v>710</v>
      </c>
      <c r="P33" s="99" t="s">
        <v>710</v>
      </c>
      <c r="Q33" s="99" t="s">
        <v>710</v>
      </c>
      <c r="R33" s="99" t="s">
        <v>710</v>
      </c>
      <c r="S33" s="99" t="s">
        <v>710</v>
      </c>
      <c r="T33" s="99" t="s">
        <v>710</v>
      </c>
      <c r="U33" s="99" t="s">
        <v>710</v>
      </c>
      <c r="V33" s="99" t="s">
        <v>710</v>
      </c>
    </row>
    <row r="34" spans="1:22" ht="27.75" customHeight="1" hidden="1">
      <c r="A34" s="82"/>
      <c r="B34" s="9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27.75" customHeight="1" hidden="1" collapsed="1">
      <c r="A35" s="82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27.75" customHeight="1" hidden="1">
      <c r="A36" s="82"/>
      <c r="B36" s="9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54" customHeight="1" hidden="1">
      <c r="A37" s="82"/>
      <c r="B37" s="9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54" customHeight="1" hidden="1">
      <c r="A38" s="82"/>
      <c r="B38" s="90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54" customHeight="1" hidden="1">
      <c r="A39" s="82"/>
      <c r="B39" s="9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ht="29.25" customHeight="1" hidden="1">
      <c r="A40" s="82"/>
      <c r="B40" s="9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ht="56.25" customHeight="1" hidden="1">
      <c r="A41" s="82"/>
      <c r="B41" s="9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56.25" customHeight="1" hidden="1">
      <c r="A42" s="82"/>
      <c r="B42" s="90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55.5" customHeight="1" hidden="1">
      <c r="A43" s="82"/>
      <c r="B43" s="9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54" customHeight="1" hidden="1" collapsed="1">
      <c r="A44" s="84"/>
      <c r="B44" s="92"/>
      <c r="C44" s="105"/>
      <c r="D44" s="105"/>
      <c r="E44" s="105"/>
      <c r="F44" s="194"/>
      <c r="G44" s="105"/>
      <c r="H44" s="105"/>
      <c r="I44" s="105"/>
      <c r="J44" s="105"/>
      <c r="K44" s="105"/>
      <c r="L44" s="194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41.25" customHeight="1" hidden="1">
      <c r="A45" s="85"/>
      <c r="B45" s="93"/>
      <c r="C45" s="107"/>
      <c r="D45" s="107"/>
      <c r="E45" s="107"/>
      <c r="F45" s="195"/>
      <c r="G45" s="107"/>
      <c r="H45" s="107"/>
      <c r="I45" s="107"/>
      <c r="J45" s="107"/>
      <c r="K45" s="107"/>
      <c r="L45" s="195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21.75" customHeight="1" hidden="1">
      <c r="A46" s="86"/>
      <c r="B46" s="94"/>
      <c r="C46" s="100"/>
      <c r="D46" s="100"/>
      <c r="E46" s="100"/>
      <c r="F46" s="196"/>
      <c r="G46" s="100"/>
      <c r="H46" s="100"/>
      <c r="I46" s="100"/>
      <c r="J46" s="100"/>
      <c r="K46" s="100"/>
      <c r="L46" s="196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ht="21.75" customHeight="1" hidden="1">
      <c r="A47" s="86"/>
      <c r="B47" s="94"/>
      <c r="C47" s="100"/>
      <c r="D47" s="100"/>
      <c r="E47" s="100"/>
      <c r="F47" s="196"/>
      <c r="G47" s="100"/>
      <c r="H47" s="100"/>
      <c r="I47" s="100"/>
      <c r="J47" s="100"/>
      <c r="K47" s="100"/>
      <c r="L47" s="196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9" ht="15.75">
      <c r="A49" s="24" t="s">
        <v>616</v>
      </c>
    </row>
    <row r="50" ht="15.75">
      <c r="A50" s="2" t="s">
        <v>617</v>
      </c>
    </row>
  </sheetData>
  <sheetProtection/>
  <mergeCells count="17">
    <mergeCell ref="A14:A17"/>
    <mergeCell ref="B14:B17"/>
    <mergeCell ref="C14:C17"/>
    <mergeCell ref="D14:D17"/>
    <mergeCell ref="E16:J16"/>
    <mergeCell ref="K16:P16"/>
    <mergeCell ref="E14:P15"/>
    <mergeCell ref="R2:V2"/>
    <mergeCell ref="Q14:U16"/>
    <mergeCell ref="G11:T11"/>
    <mergeCell ref="V14:V17"/>
    <mergeCell ref="A3:V3"/>
    <mergeCell ref="M4:N4"/>
    <mergeCell ref="O4:P4"/>
    <mergeCell ref="Q4:R4"/>
    <mergeCell ref="M7:U7"/>
    <mergeCell ref="Q9:R9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0" zoomScaleSheetLayoutView="90" zoomScalePageLayoutView="0" workbookViewId="0" topLeftCell="A7">
      <selection activeCell="A25" sqref="A25:C25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6.125" style="1" customWidth="1"/>
    <col min="4" max="4" width="17.125" style="1" customWidth="1"/>
    <col min="5" max="10" width="4.25390625" style="1" customWidth="1"/>
    <col min="11" max="11" width="7.375" style="1" customWidth="1"/>
    <col min="12" max="12" width="9.875" style="1" customWidth="1"/>
    <col min="13" max="18" width="4.25390625" style="1" customWidth="1"/>
    <col min="19" max="19" width="6.25390625" style="1" customWidth="1"/>
    <col min="20" max="25" width="4.25390625" style="1" customWidth="1"/>
    <col min="26" max="26" width="7.75390625" style="1" customWidth="1"/>
    <col min="27" max="27" width="17.375" style="1" customWidth="1"/>
    <col min="28" max="16384" width="9.125" style="1" customWidth="1"/>
  </cols>
  <sheetData>
    <row r="1" s="2" customFormat="1" ht="11.25">
      <c r="AA1" s="47" t="s">
        <v>618</v>
      </c>
    </row>
    <row r="2" spans="21:27" s="2" customFormat="1" ht="24" customHeight="1">
      <c r="U2" s="48"/>
      <c r="X2" s="275" t="s">
        <v>3</v>
      </c>
      <c r="Y2" s="275"/>
      <c r="Z2" s="275"/>
      <c r="AA2" s="275"/>
    </row>
    <row r="3" spans="1:19" s="3" customFormat="1" ht="12">
      <c r="A3" s="333" t="s">
        <v>733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</row>
    <row r="4" spans="11:18" s="3" customFormat="1" ht="12.75">
      <c r="K4" s="4" t="s">
        <v>555</v>
      </c>
      <c r="L4" s="302" t="str">
        <f>'Ф4'!M4</f>
        <v>год</v>
      </c>
      <c r="M4" s="302"/>
      <c r="N4" s="303"/>
      <c r="O4" s="276"/>
      <c r="P4" s="276"/>
      <c r="Q4" s="302" t="str">
        <f>'Ф4'!Q4</f>
        <v>2023</v>
      </c>
      <c r="R4" s="303"/>
    </row>
    <row r="5" ht="11.25" customHeight="1"/>
    <row r="6" spans="11:19" s="3" customFormat="1" ht="12.75" customHeight="1">
      <c r="K6" s="4" t="s">
        <v>558</v>
      </c>
      <c r="L6" s="148" t="str">
        <f>'Ф4'!M6</f>
        <v>Общество с ограниченной ответственностью "ИнвестГрадСтрой"</v>
      </c>
      <c r="M6" s="148"/>
      <c r="N6" s="148"/>
      <c r="O6" s="148"/>
      <c r="P6" s="148"/>
      <c r="Q6" s="148"/>
      <c r="R6" s="148"/>
      <c r="S6" s="148"/>
    </row>
    <row r="7" spans="12:19" s="2" customFormat="1" ht="10.5" customHeight="1">
      <c r="L7" s="232" t="s">
        <v>4</v>
      </c>
      <c r="M7" s="232"/>
      <c r="N7" s="232"/>
      <c r="O7" s="232"/>
      <c r="P7" s="232"/>
      <c r="Q7" s="232"/>
      <c r="R7" s="232"/>
      <c r="S7" s="232"/>
    </row>
    <row r="8" ht="11.25" customHeight="1"/>
    <row r="9" spans="16:19" s="3" customFormat="1" ht="12.75">
      <c r="P9" s="4" t="s">
        <v>559</v>
      </c>
      <c r="Q9" s="302" t="str">
        <f>'Ф4'!Q9</f>
        <v>2024</v>
      </c>
      <c r="R9" s="303"/>
      <c r="S9" s="3" t="s">
        <v>5</v>
      </c>
    </row>
    <row r="10" ht="11.25" customHeight="1"/>
    <row r="11" spans="3:7" s="3" customFormat="1" ht="12.75">
      <c r="C11" s="4" t="s">
        <v>560</v>
      </c>
      <c r="D11" s="147" t="str">
        <f>'Ф4'!G11</f>
        <v>Приказ Департамента тарифного регулирования Томской области от 31.10.2019 № 6-348 (в редакции Приказ ДТР от 28.10.2022г. № 6-144)</v>
      </c>
      <c r="E11" s="148"/>
      <c r="F11" s="148"/>
      <c r="G11" s="148"/>
    </row>
    <row r="12" spans="4:7" s="2" customFormat="1" ht="12.75" customHeight="1">
      <c r="D12" s="232" t="s">
        <v>6</v>
      </c>
      <c r="E12" s="232"/>
      <c r="F12" s="232"/>
      <c r="G12" s="232"/>
    </row>
    <row r="13" spans="7:19" s="53" customFormat="1" ht="9" customHeight="1"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27" s="2" customFormat="1" ht="15" customHeight="1">
      <c r="A14" s="272" t="s">
        <v>561</v>
      </c>
      <c r="B14" s="272" t="s">
        <v>562</v>
      </c>
      <c r="C14" s="272" t="s">
        <v>563</v>
      </c>
      <c r="D14" s="272" t="s">
        <v>619</v>
      </c>
      <c r="E14" s="269" t="s">
        <v>820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4"/>
      <c r="T14" s="269" t="s">
        <v>620</v>
      </c>
      <c r="U14" s="283"/>
      <c r="V14" s="283"/>
      <c r="W14" s="283"/>
      <c r="X14" s="283"/>
      <c r="Y14" s="283"/>
      <c r="Z14" s="284"/>
      <c r="AA14" s="272" t="s">
        <v>567</v>
      </c>
    </row>
    <row r="15" spans="1:27" s="2" customFormat="1" ht="15" customHeight="1">
      <c r="A15" s="273"/>
      <c r="B15" s="273"/>
      <c r="C15" s="273"/>
      <c r="D15" s="273"/>
      <c r="E15" s="271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6"/>
      <c r="T15" s="270"/>
      <c r="U15" s="334"/>
      <c r="V15" s="334"/>
      <c r="W15" s="334"/>
      <c r="X15" s="334"/>
      <c r="Y15" s="334"/>
      <c r="Z15" s="335"/>
      <c r="AA15" s="273"/>
    </row>
    <row r="16" spans="1:27" s="2" customFormat="1" ht="15" customHeight="1">
      <c r="A16" s="273"/>
      <c r="B16" s="273"/>
      <c r="C16" s="273"/>
      <c r="D16" s="273"/>
      <c r="E16" s="294" t="s">
        <v>0</v>
      </c>
      <c r="F16" s="295"/>
      <c r="G16" s="295"/>
      <c r="H16" s="295"/>
      <c r="I16" s="295"/>
      <c r="J16" s="295"/>
      <c r="K16" s="296"/>
      <c r="L16" s="294" t="s">
        <v>1</v>
      </c>
      <c r="M16" s="295"/>
      <c r="N16" s="295"/>
      <c r="O16" s="295"/>
      <c r="P16" s="295"/>
      <c r="Q16" s="295"/>
      <c r="R16" s="295"/>
      <c r="S16" s="296"/>
      <c r="T16" s="271"/>
      <c r="U16" s="285"/>
      <c r="V16" s="285"/>
      <c r="W16" s="285"/>
      <c r="X16" s="285"/>
      <c r="Y16" s="285"/>
      <c r="Z16" s="286"/>
      <c r="AA16" s="273"/>
    </row>
    <row r="17" spans="1:27" s="2" customFormat="1" ht="87.75" customHeight="1">
      <c r="A17" s="273"/>
      <c r="B17" s="273"/>
      <c r="C17" s="273"/>
      <c r="D17" s="273"/>
      <c r="E17" s="50" t="s">
        <v>593</v>
      </c>
      <c r="F17" s="50" t="s">
        <v>594</v>
      </c>
      <c r="G17" s="50" t="s">
        <v>621</v>
      </c>
      <c r="H17" s="50" t="s">
        <v>622</v>
      </c>
      <c r="I17" s="50" t="s">
        <v>623</v>
      </c>
      <c r="J17" s="50" t="s">
        <v>346</v>
      </c>
      <c r="K17" s="50" t="s">
        <v>596</v>
      </c>
      <c r="L17" s="50" t="s">
        <v>734</v>
      </c>
      <c r="M17" s="50" t="s">
        <v>593</v>
      </c>
      <c r="N17" s="50" t="s">
        <v>594</v>
      </c>
      <c r="O17" s="50" t="s">
        <v>621</v>
      </c>
      <c r="P17" s="50" t="s">
        <v>622</v>
      </c>
      <c r="Q17" s="50" t="s">
        <v>623</v>
      </c>
      <c r="R17" s="50" t="s">
        <v>346</v>
      </c>
      <c r="S17" s="50" t="s">
        <v>596</v>
      </c>
      <c r="T17" s="50" t="s">
        <v>593</v>
      </c>
      <c r="U17" s="50" t="s">
        <v>594</v>
      </c>
      <c r="V17" s="50" t="s">
        <v>621</v>
      </c>
      <c r="W17" s="50" t="s">
        <v>622</v>
      </c>
      <c r="X17" s="50" t="s">
        <v>623</v>
      </c>
      <c r="Y17" s="50" t="s">
        <v>346</v>
      </c>
      <c r="Z17" s="50" t="s">
        <v>596</v>
      </c>
      <c r="AA17" s="273"/>
    </row>
    <row r="18" spans="1:27" s="2" customFormat="1" ht="11.25">
      <c r="A18" s="69">
        <v>1</v>
      </c>
      <c r="B18" s="69">
        <v>2</v>
      </c>
      <c r="C18" s="69">
        <v>3</v>
      </c>
      <c r="D18" s="69">
        <v>4</v>
      </c>
      <c r="E18" s="69">
        <f>D18+1</f>
        <v>5</v>
      </c>
      <c r="F18" s="69">
        <f aca="true" t="shared" si="0" ref="F18:AA18">E18+1</f>
        <v>6</v>
      </c>
      <c r="G18" s="69">
        <f t="shared" si="0"/>
        <v>7</v>
      </c>
      <c r="H18" s="69">
        <f t="shared" si="0"/>
        <v>8</v>
      </c>
      <c r="I18" s="69">
        <f t="shared" si="0"/>
        <v>9</v>
      </c>
      <c r="J18" s="69">
        <f t="shared" si="0"/>
        <v>10</v>
      </c>
      <c r="K18" s="69">
        <f t="shared" si="0"/>
        <v>11</v>
      </c>
      <c r="L18" s="69">
        <f t="shared" si="0"/>
        <v>12</v>
      </c>
      <c r="M18" s="69">
        <f t="shared" si="0"/>
        <v>13</v>
      </c>
      <c r="N18" s="69">
        <f t="shared" si="0"/>
        <v>14</v>
      </c>
      <c r="O18" s="69">
        <f t="shared" si="0"/>
        <v>15</v>
      </c>
      <c r="P18" s="69">
        <f t="shared" si="0"/>
        <v>16</v>
      </c>
      <c r="Q18" s="69">
        <f t="shared" si="0"/>
        <v>17</v>
      </c>
      <c r="R18" s="69">
        <f t="shared" si="0"/>
        <v>18</v>
      </c>
      <c r="S18" s="69">
        <f t="shared" si="0"/>
        <v>19</v>
      </c>
      <c r="T18" s="69">
        <f t="shared" si="0"/>
        <v>20</v>
      </c>
      <c r="U18" s="69">
        <f t="shared" si="0"/>
        <v>21</v>
      </c>
      <c r="V18" s="69">
        <f t="shared" si="0"/>
        <v>22</v>
      </c>
      <c r="W18" s="69">
        <f t="shared" si="0"/>
        <v>23</v>
      </c>
      <c r="X18" s="69">
        <f t="shared" si="0"/>
        <v>24</v>
      </c>
      <c r="Y18" s="69">
        <f t="shared" si="0"/>
        <v>25</v>
      </c>
      <c r="Z18" s="69">
        <f t="shared" si="0"/>
        <v>26</v>
      </c>
      <c r="AA18" s="69">
        <f t="shared" si="0"/>
        <v>27</v>
      </c>
    </row>
    <row r="19" spans="1:27" s="2" customFormat="1" ht="31.5">
      <c r="A19" s="203" t="s">
        <v>667</v>
      </c>
      <c r="B19" s="204" t="s">
        <v>574</v>
      </c>
      <c r="C19" s="205" t="s">
        <v>710</v>
      </c>
      <c r="D19" s="101" t="s">
        <v>710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 t="str">
        <f>K26</f>
        <v>6  ед</v>
      </c>
      <c r="L19" s="101" t="s">
        <v>710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f>S32</f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 t="str">
        <f>Z26</f>
        <v>6  ед</v>
      </c>
      <c r="AA19" s="101" t="s">
        <v>710</v>
      </c>
    </row>
    <row r="20" spans="1:27" s="2" customFormat="1" ht="31.5">
      <c r="A20" s="189" t="s">
        <v>783</v>
      </c>
      <c r="B20" s="190" t="s">
        <v>784</v>
      </c>
      <c r="C20" s="190" t="s">
        <v>710</v>
      </c>
      <c r="D20" s="99" t="s">
        <v>710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 t="s">
        <v>710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 t="s">
        <v>710</v>
      </c>
    </row>
    <row r="21" spans="1:27" ht="15.75">
      <c r="A21" s="189" t="s">
        <v>22</v>
      </c>
      <c r="B21" s="190" t="s">
        <v>785</v>
      </c>
      <c r="C21" s="190" t="s">
        <v>786</v>
      </c>
      <c r="D21" s="99" t="s">
        <v>710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 t="s">
        <v>710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 t="s">
        <v>710</v>
      </c>
    </row>
    <row r="22" spans="1:27" s="2" customFormat="1" ht="15.75">
      <c r="A22" s="189" t="s">
        <v>24</v>
      </c>
      <c r="B22" s="190" t="s">
        <v>787</v>
      </c>
      <c r="C22" s="190" t="s">
        <v>788</v>
      </c>
      <c r="D22" s="99" t="s">
        <v>710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 t="s">
        <v>710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 t="s">
        <v>710</v>
      </c>
    </row>
    <row r="23" spans="1:27" s="2" customFormat="1" ht="15.75">
      <c r="A23" s="189" t="s">
        <v>26</v>
      </c>
      <c r="B23" s="190" t="s">
        <v>789</v>
      </c>
      <c r="C23" s="190" t="s">
        <v>790</v>
      </c>
      <c r="D23" s="99" t="s">
        <v>710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 t="s">
        <v>710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 t="s">
        <v>710</v>
      </c>
    </row>
    <row r="24" spans="1:27" ht="15.75">
      <c r="A24" s="189" t="s">
        <v>698</v>
      </c>
      <c r="B24" s="190" t="s">
        <v>791</v>
      </c>
      <c r="C24" s="190" t="s">
        <v>792</v>
      </c>
      <c r="D24" s="99" t="s">
        <v>710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 t="s">
        <v>710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 t="s">
        <v>710</v>
      </c>
    </row>
    <row r="25" spans="1:27" ht="47.25" customHeight="1">
      <c r="A25" s="189" t="s">
        <v>802</v>
      </c>
      <c r="B25" s="191" t="s">
        <v>803</v>
      </c>
      <c r="C25" s="190" t="s">
        <v>804</v>
      </c>
      <c r="D25" s="99" t="s">
        <v>710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 t="s">
        <v>710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111" t="str">
        <f>'Ф4'!V25</f>
        <v>Утвержден источник финансирования без учета мнения ТСО</v>
      </c>
    </row>
    <row r="26" spans="1:27" ht="33" customHeight="1">
      <c r="A26" s="250" t="s">
        <v>771</v>
      </c>
      <c r="B26" s="251" t="s">
        <v>772</v>
      </c>
      <c r="C26" s="190" t="s">
        <v>710</v>
      </c>
      <c r="D26" s="99" t="s">
        <v>710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 t="str">
        <f>Z26</f>
        <v>6  ед</v>
      </c>
      <c r="L26" s="99" t="s">
        <v>710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 t="s">
        <v>819</v>
      </c>
      <c r="AA26" s="99" t="s">
        <v>793</v>
      </c>
    </row>
    <row r="27" spans="1:27" ht="25.5">
      <c r="A27" s="250" t="s">
        <v>489</v>
      </c>
      <c r="B27" s="252" t="s">
        <v>773</v>
      </c>
      <c r="C27" s="190" t="s">
        <v>710</v>
      </c>
      <c r="D27" s="103" t="s">
        <v>710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 t="str">
        <f>Z27</f>
        <v>6  ед</v>
      </c>
      <c r="L27" s="103" t="s">
        <v>710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 t="s">
        <v>819</v>
      </c>
      <c r="AA27" s="99" t="s">
        <v>793</v>
      </c>
    </row>
    <row r="28" spans="1:27" ht="47.25">
      <c r="A28" s="253" t="s">
        <v>491</v>
      </c>
      <c r="B28" s="254" t="s">
        <v>774</v>
      </c>
      <c r="C28" s="254" t="s">
        <v>775</v>
      </c>
      <c r="D28" s="99" t="s">
        <v>710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 t="str">
        <f>Z28</f>
        <v>6  ед</v>
      </c>
      <c r="L28" s="99" t="s">
        <v>710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 t="s">
        <v>819</v>
      </c>
      <c r="AA28" s="99" t="s">
        <v>793</v>
      </c>
    </row>
    <row r="29" spans="1:27" ht="15.75" hidden="1">
      <c r="A29" s="189"/>
      <c r="B29" s="191"/>
      <c r="C29" s="19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</row>
    <row r="30" spans="1:27" ht="15.75" hidden="1">
      <c r="A30" s="189"/>
      <c r="B30" s="192"/>
      <c r="C30" s="18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1:27" ht="31.5">
      <c r="A31" s="189" t="s">
        <v>36</v>
      </c>
      <c r="B31" s="189" t="s">
        <v>719</v>
      </c>
      <c r="C31" s="190" t="s">
        <v>710</v>
      </c>
      <c r="D31" s="99" t="s">
        <v>710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f>K32</f>
        <v>0</v>
      </c>
      <c r="L31" s="99" t="s">
        <v>710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 t="s">
        <v>710</v>
      </c>
    </row>
    <row r="32" spans="1:27" ht="15.75" collapsed="1">
      <c r="A32" s="189" t="s">
        <v>720</v>
      </c>
      <c r="B32" s="255" t="s">
        <v>776</v>
      </c>
      <c r="C32" s="255" t="s">
        <v>777</v>
      </c>
      <c r="D32" s="99" t="s">
        <v>710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 t="s">
        <v>710</v>
      </c>
    </row>
    <row r="33" spans="1:27" ht="15.75">
      <c r="A33" s="189" t="s">
        <v>778</v>
      </c>
      <c r="B33" s="255" t="s">
        <v>779</v>
      </c>
      <c r="C33" s="255" t="s">
        <v>780</v>
      </c>
      <c r="D33" s="99" t="s">
        <v>710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 t="s">
        <v>710</v>
      </c>
    </row>
    <row r="34" spans="1:27" ht="15.75" hidden="1">
      <c r="A34" s="82"/>
      <c r="B34" s="9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ht="15.75" hidden="1" collapsed="1">
      <c r="A35" s="82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</row>
    <row r="36" spans="1:27" ht="15.75" hidden="1">
      <c r="A36" s="82"/>
      <c r="B36" s="9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ht="15.75" hidden="1">
      <c r="A37" s="82"/>
      <c r="B37" s="9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ht="15.75" hidden="1">
      <c r="A38" s="82"/>
      <c r="B38" s="90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</row>
    <row r="39" spans="1:27" ht="15.75" hidden="1">
      <c r="A39" s="82"/>
      <c r="B39" s="9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27" ht="15.75" hidden="1">
      <c r="A40" s="82"/>
      <c r="B40" s="9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</row>
    <row r="41" spans="1:27" ht="15.75" hidden="1">
      <c r="A41" s="82"/>
      <c r="B41" s="9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</row>
    <row r="42" spans="1:27" ht="15.75" hidden="1">
      <c r="A42" s="82"/>
      <c r="B42" s="90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</row>
    <row r="43" spans="1:27" ht="15.75" hidden="1">
      <c r="A43" s="82"/>
      <c r="B43" s="9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1:27" ht="15.75" hidden="1" collapsed="1">
      <c r="A44" s="84"/>
      <c r="B44" s="92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94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s="116" customFormat="1" ht="15.75" hidden="1">
      <c r="A45" s="85"/>
      <c r="B45" s="9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95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s="113" customFormat="1" ht="15.75" hidden="1">
      <c r="A46" s="86"/>
      <c r="B46" s="9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96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s="113" customFormat="1" ht="15.75" hidden="1">
      <c r="A47" s="86"/>
      <c r="B47" s="94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96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9" ht="15.75">
      <c r="A49" s="2" t="s">
        <v>624</v>
      </c>
    </row>
    <row r="50" ht="15.75">
      <c r="A50" s="2" t="s">
        <v>625</v>
      </c>
    </row>
  </sheetData>
  <sheetProtection/>
  <mergeCells count="15">
    <mergeCell ref="AA14:AA17"/>
    <mergeCell ref="E16:K16"/>
    <mergeCell ref="L16:S16"/>
    <mergeCell ref="A14:A17"/>
    <mergeCell ref="B14:B17"/>
    <mergeCell ref="C14:C17"/>
    <mergeCell ref="D14:D17"/>
    <mergeCell ref="E14:S15"/>
    <mergeCell ref="T14:Z16"/>
    <mergeCell ref="X2:AA2"/>
    <mergeCell ref="A3:S3"/>
    <mergeCell ref="L4:N4"/>
    <mergeCell ref="O4:P4"/>
    <mergeCell ref="Q4:R4"/>
    <mergeCell ref="Q9:R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Normal="95" zoomScaleSheetLayoutView="100" zoomScalePageLayoutView="0" workbookViewId="0" topLeftCell="A1">
      <selection activeCell="A25" sqref="A25:C25"/>
    </sheetView>
  </sheetViews>
  <sheetFormatPr defaultColWidth="9.00390625" defaultRowHeight="12.75"/>
  <cols>
    <col min="1" max="1" width="7.00390625" style="1" customWidth="1"/>
    <col min="2" max="2" width="51.625" style="1" customWidth="1"/>
    <col min="3" max="3" width="15.00390625" style="1" customWidth="1"/>
    <col min="4" max="4" width="8.625" style="1" customWidth="1"/>
    <col min="5" max="15" width="7.75390625" style="1" customWidth="1"/>
    <col min="16" max="20" width="5.25390625" style="1" customWidth="1"/>
    <col min="21" max="21" width="19.125" style="1" customWidth="1"/>
    <col min="22" max="16384" width="9.125" style="1" customWidth="1"/>
  </cols>
  <sheetData>
    <row r="1" s="53" customFormat="1" ht="10.5">
      <c r="U1" s="54" t="s">
        <v>737</v>
      </c>
    </row>
    <row r="2" spans="17:21" s="53" customFormat="1" ht="21" customHeight="1">
      <c r="Q2" s="301" t="s">
        <v>3</v>
      </c>
      <c r="R2" s="301"/>
      <c r="S2" s="301"/>
      <c r="T2" s="301"/>
      <c r="U2" s="301"/>
    </row>
    <row r="3" spans="1:21" s="53" customFormat="1" ht="9.75" customHeight="1">
      <c r="A3" s="338" t="s">
        <v>736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235"/>
    </row>
    <row r="4" spans="6:13" s="53" customFormat="1" ht="10.5">
      <c r="F4" s="54" t="s">
        <v>555</v>
      </c>
      <c r="G4" s="336" t="str">
        <f>'Ф5'!L4</f>
        <v>год</v>
      </c>
      <c r="H4" s="337"/>
      <c r="I4" s="338"/>
      <c r="J4" s="338"/>
      <c r="K4" s="70"/>
      <c r="L4" s="336" t="str">
        <f>'Ф5'!Q4</f>
        <v>2023</v>
      </c>
      <c r="M4" s="337"/>
    </row>
    <row r="5" ht="9" customHeight="1"/>
    <row r="6" spans="6:15" s="53" customFormat="1" ht="10.5">
      <c r="F6" s="71" t="s">
        <v>626</v>
      </c>
      <c r="G6" s="233" t="str">
        <f>'Ф5'!L6</f>
        <v>Общество с ограниченной ответственностью "ИнвестГрадСтрой"</v>
      </c>
      <c r="H6" s="233"/>
      <c r="I6" s="233"/>
      <c r="J6" s="233"/>
      <c r="K6" s="233"/>
      <c r="L6" s="233"/>
      <c r="M6" s="233"/>
      <c r="N6" s="233"/>
      <c r="O6" s="233"/>
    </row>
    <row r="7" spans="7:15" s="58" customFormat="1" ht="10.5" customHeight="1">
      <c r="G7" s="234" t="s">
        <v>4</v>
      </c>
      <c r="H7" s="234"/>
      <c r="I7" s="234"/>
      <c r="J7" s="234"/>
      <c r="K7" s="234"/>
      <c r="L7" s="234"/>
      <c r="M7" s="234"/>
      <c r="N7" s="234"/>
      <c r="O7" s="234"/>
    </row>
    <row r="8" ht="9" customHeight="1"/>
    <row r="9" spans="10:14" s="53" customFormat="1" ht="10.5">
      <c r="J9" s="54" t="s">
        <v>559</v>
      </c>
      <c r="K9" s="54"/>
      <c r="L9" s="336" t="str">
        <f>'Ф5'!Q9</f>
        <v>2024</v>
      </c>
      <c r="M9" s="337"/>
      <c r="N9" s="53" t="s">
        <v>5</v>
      </c>
    </row>
    <row r="10" ht="9" customHeight="1"/>
    <row r="11" spans="9:21" s="53" customFormat="1" ht="10.5" customHeight="1">
      <c r="I11" s="54" t="s">
        <v>560</v>
      </c>
      <c r="J11" s="344" t="str">
        <f>'Ф5'!D11</f>
        <v>Приказ Департамента тарифного регулирования Томской области от 31.10.2019 № 6-348 (в редакции Приказ ДТР от 28.10.2022г. № 6-144)</v>
      </c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</row>
    <row r="12" spans="10:15" s="58" customFormat="1" ht="8.25">
      <c r="J12" s="234" t="s">
        <v>6</v>
      </c>
      <c r="K12" s="234"/>
      <c r="L12" s="234"/>
      <c r="M12" s="234"/>
      <c r="N12" s="234"/>
      <c r="O12" s="234"/>
    </row>
    <row r="13" s="53" customFormat="1" ht="9" customHeight="1"/>
    <row r="14" spans="1:21" s="58" customFormat="1" ht="15" customHeight="1">
      <c r="A14" s="339" t="s">
        <v>561</v>
      </c>
      <c r="B14" s="339" t="s">
        <v>562</v>
      </c>
      <c r="C14" s="339" t="s">
        <v>563</v>
      </c>
      <c r="D14" s="339" t="s">
        <v>627</v>
      </c>
      <c r="E14" s="354" t="s">
        <v>821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6"/>
      <c r="P14" s="345" t="s">
        <v>620</v>
      </c>
      <c r="Q14" s="346"/>
      <c r="R14" s="346"/>
      <c r="S14" s="346"/>
      <c r="T14" s="347"/>
      <c r="U14" s="339" t="s">
        <v>567</v>
      </c>
    </row>
    <row r="15" spans="1:21" s="58" customFormat="1" ht="15" customHeight="1">
      <c r="A15" s="340"/>
      <c r="B15" s="340"/>
      <c r="C15" s="340"/>
      <c r="D15" s="340"/>
      <c r="E15" s="357"/>
      <c r="F15" s="358"/>
      <c r="G15" s="358"/>
      <c r="H15" s="358"/>
      <c r="I15" s="358"/>
      <c r="J15" s="358"/>
      <c r="K15" s="358"/>
      <c r="L15" s="358"/>
      <c r="M15" s="358"/>
      <c r="N15" s="358"/>
      <c r="O15" s="359"/>
      <c r="P15" s="348"/>
      <c r="Q15" s="349"/>
      <c r="R15" s="349"/>
      <c r="S15" s="349"/>
      <c r="T15" s="350"/>
      <c r="U15" s="340"/>
    </row>
    <row r="16" spans="1:21" s="58" customFormat="1" ht="15" customHeight="1">
      <c r="A16" s="340"/>
      <c r="B16" s="340"/>
      <c r="C16" s="340"/>
      <c r="D16" s="340"/>
      <c r="E16" s="341" t="s">
        <v>0</v>
      </c>
      <c r="F16" s="342"/>
      <c r="G16" s="342"/>
      <c r="H16" s="342"/>
      <c r="I16" s="343"/>
      <c r="J16" s="341" t="s">
        <v>1</v>
      </c>
      <c r="K16" s="342"/>
      <c r="L16" s="342"/>
      <c r="M16" s="342"/>
      <c r="N16" s="342"/>
      <c r="O16" s="343"/>
      <c r="P16" s="351"/>
      <c r="Q16" s="352"/>
      <c r="R16" s="352"/>
      <c r="S16" s="352"/>
      <c r="T16" s="353"/>
      <c r="U16" s="340"/>
    </row>
    <row r="17" spans="1:21" s="58" customFormat="1" ht="33" customHeight="1">
      <c r="A17" s="340"/>
      <c r="B17" s="340"/>
      <c r="C17" s="340"/>
      <c r="D17" s="340"/>
      <c r="E17" s="73" t="s">
        <v>593</v>
      </c>
      <c r="F17" s="73" t="s">
        <v>594</v>
      </c>
      <c r="G17" s="73" t="s">
        <v>595</v>
      </c>
      <c r="H17" s="73" t="s">
        <v>346</v>
      </c>
      <c r="I17" s="73" t="s">
        <v>596</v>
      </c>
      <c r="J17" s="73" t="s">
        <v>593</v>
      </c>
      <c r="K17" s="73" t="s">
        <v>593</v>
      </c>
      <c r="L17" s="73" t="s">
        <v>594</v>
      </c>
      <c r="M17" s="73" t="s">
        <v>595</v>
      </c>
      <c r="N17" s="73" t="s">
        <v>346</v>
      </c>
      <c r="O17" s="73" t="s">
        <v>596</v>
      </c>
      <c r="P17" s="73" t="s">
        <v>593</v>
      </c>
      <c r="Q17" s="73" t="s">
        <v>594</v>
      </c>
      <c r="R17" s="73" t="s">
        <v>595</v>
      </c>
      <c r="S17" s="73" t="s">
        <v>346</v>
      </c>
      <c r="T17" s="73" t="s">
        <v>596</v>
      </c>
      <c r="U17" s="340"/>
    </row>
    <row r="18" spans="1:21" s="58" customFormat="1" ht="8.25">
      <c r="A18" s="74">
        <v>1</v>
      </c>
      <c r="B18" s="74">
        <v>2</v>
      </c>
      <c r="C18" s="74">
        <v>3</v>
      </c>
      <c r="D18" s="74">
        <v>4</v>
      </c>
      <c r="E18" s="74">
        <f>D18+1</f>
        <v>5</v>
      </c>
      <c r="F18" s="74">
        <f aca="true" t="shared" si="0" ref="F18:U18">E18+1</f>
        <v>6</v>
      </c>
      <c r="G18" s="74">
        <f t="shared" si="0"/>
        <v>7</v>
      </c>
      <c r="H18" s="74">
        <f t="shared" si="0"/>
        <v>8</v>
      </c>
      <c r="I18" s="74">
        <f t="shared" si="0"/>
        <v>9</v>
      </c>
      <c r="J18" s="74">
        <f t="shared" si="0"/>
        <v>10</v>
      </c>
      <c r="K18" s="74">
        <f t="shared" si="0"/>
        <v>11</v>
      </c>
      <c r="L18" s="74">
        <f t="shared" si="0"/>
        <v>12</v>
      </c>
      <c r="M18" s="74">
        <f t="shared" si="0"/>
        <v>13</v>
      </c>
      <c r="N18" s="74">
        <f t="shared" si="0"/>
        <v>14</v>
      </c>
      <c r="O18" s="74">
        <f t="shared" si="0"/>
        <v>15</v>
      </c>
      <c r="P18" s="74">
        <f t="shared" si="0"/>
        <v>16</v>
      </c>
      <c r="Q18" s="74">
        <f t="shared" si="0"/>
        <v>17</v>
      </c>
      <c r="R18" s="74">
        <f t="shared" si="0"/>
        <v>18</v>
      </c>
      <c r="S18" s="74">
        <f t="shared" si="0"/>
        <v>19</v>
      </c>
      <c r="T18" s="74">
        <f t="shared" si="0"/>
        <v>20</v>
      </c>
      <c r="U18" s="74">
        <f t="shared" si="0"/>
        <v>21</v>
      </c>
    </row>
    <row r="19" spans="1:21" s="58" customFormat="1" ht="31.5">
      <c r="A19" s="203" t="s">
        <v>667</v>
      </c>
      <c r="B19" s="204" t="s">
        <v>574</v>
      </c>
      <c r="C19" s="205" t="s">
        <v>710</v>
      </c>
      <c r="D19" s="101" t="s">
        <v>710</v>
      </c>
      <c r="E19" s="101" t="s">
        <v>710</v>
      </c>
      <c r="F19" s="101" t="s">
        <v>710</v>
      </c>
      <c r="G19" s="101" t="s">
        <v>710</v>
      </c>
      <c r="H19" s="101" t="s">
        <v>710</v>
      </c>
      <c r="I19" s="101" t="s">
        <v>710</v>
      </c>
      <c r="J19" s="101" t="s">
        <v>710</v>
      </c>
      <c r="K19" s="101" t="s">
        <v>710</v>
      </c>
      <c r="L19" s="101" t="s">
        <v>710</v>
      </c>
      <c r="M19" s="101" t="s">
        <v>710</v>
      </c>
      <c r="N19" s="101" t="s">
        <v>710</v>
      </c>
      <c r="O19" s="101" t="s">
        <v>710</v>
      </c>
      <c r="P19" s="101" t="s">
        <v>710</v>
      </c>
      <c r="Q19" s="101" t="s">
        <v>710</v>
      </c>
      <c r="R19" s="101" t="s">
        <v>710</v>
      </c>
      <c r="S19" s="101" t="s">
        <v>710</v>
      </c>
      <c r="T19" s="101" t="s">
        <v>710</v>
      </c>
      <c r="U19" s="101" t="s">
        <v>710</v>
      </c>
    </row>
    <row r="20" spans="1:21" s="58" customFormat="1" ht="31.5">
      <c r="A20" s="189" t="s">
        <v>783</v>
      </c>
      <c r="B20" s="190" t="s">
        <v>784</v>
      </c>
      <c r="C20" s="190" t="s">
        <v>710</v>
      </c>
      <c r="D20" s="99" t="s">
        <v>710</v>
      </c>
      <c r="E20" s="99" t="s">
        <v>710</v>
      </c>
      <c r="F20" s="99" t="s">
        <v>710</v>
      </c>
      <c r="G20" s="99" t="s">
        <v>710</v>
      </c>
      <c r="H20" s="99" t="s">
        <v>710</v>
      </c>
      <c r="I20" s="99" t="s">
        <v>710</v>
      </c>
      <c r="J20" s="99" t="s">
        <v>710</v>
      </c>
      <c r="K20" s="99" t="s">
        <v>710</v>
      </c>
      <c r="L20" s="99" t="s">
        <v>710</v>
      </c>
      <c r="M20" s="99" t="s">
        <v>710</v>
      </c>
      <c r="N20" s="99" t="s">
        <v>710</v>
      </c>
      <c r="O20" s="99" t="s">
        <v>710</v>
      </c>
      <c r="P20" s="99" t="s">
        <v>710</v>
      </c>
      <c r="Q20" s="99" t="s">
        <v>710</v>
      </c>
      <c r="R20" s="99" t="s">
        <v>710</v>
      </c>
      <c r="S20" s="99" t="s">
        <v>710</v>
      </c>
      <c r="T20" s="99" t="s">
        <v>710</v>
      </c>
      <c r="U20" s="99" t="s">
        <v>710</v>
      </c>
    </row>
    <row r="21" spans="1:21" ht="15.75">
      <c r="A21" s="192" t="s">
        <v>22</v>
      </c>
      <c r="B21" s="191" t="s">
        <v>785</v>
      </c>
      <c r="C21" s="191" t="s">
        <v>786</v>
      </c>
      <c r="D21" s="99" t="s">
        <v>710</v>
      </c>
      <c r="E21" s="99" t="s">
        <v>710</v>
      </c>
      <c r="F21" s="99" t="s">
        <v>710</v>
      </c>
      <c r="G21" s="99" t="s">
        <v>710</v>
      </c>
      <c r="H21" s="99" t="s">
        <v>710</v>
      </c>
      <c r="I21" s="99" t="s">
        <v>710</v>
      </c>
      <c r="J21" s="99" t="s">
        <v>710</v>
      </c>
      <c r="K21" s="99" t="s">
        <v>710</v>
      </c>
      <c r="L21" s="99" t="s">
        <v>710</v>
      </c>
      <c r="M21" s="99" t="s">
        <v>710</v>
      </c>
      <c r="N21" s="99" t="s">
        <v>710</v>
      </c>
      <c r="O21" s="99" t="s">
        <v>710</v>
      </c>
      <c r="P21" s="99" t="s">
        <v>710</v>
      </c>
      <c r="Q21" s="99" t="s">
        <v>710</v>
      </c>
      <c r="R21" s="99" t="s">
        <v>710</v>
      </c>
      <c r="S21" s="99" t="s">
        <v>710</v>
      </c>
      <c r="T21" s="99" t="s">
        <v>710</v>
      </c>
      <c r="U21" s="99" t="s">
        <v>710</v>
      </c>
    </row>
    <row r="22" spans="1:21" ht="15.75">
      <c r="A22" s="192" t="s">
        <v>24</v>
      </c>
      <c r="B22" s="191" t="s">
        <v>787</v>
      </c>
      <c r="C22" s="191" t="s">
        <v>788</v>
      </c>
      <c r="D22" s="99" t="s">
        <v>710</v>
      </c>
      <c r="E22" s="99" t="s">
        <v>710</v>
      </c>
      <c r="F22" s="99" t="s">
        <v>710</v>
      </c>
      <c r="G22" s="99" t="s">
        <v>710</v>
      </c>
      <c r="H22" s="99" t="s">
        <v>710</v>
      </c>
      <c r="I22" s="99" t="s">
        <v>710</v>
      </c>
      <c r="J22" s="99" t="s">
        <v>710</v>
      </c>
      <c r="K22" s="99" t="s">
        <v>710</v>
      </c>
      <c r="L22" s="99" t="s">
        <v>710</v>
      </c>
      <c r="M22" s="99" t="s">
        <v>710</v>
      </c>
      <c r="N22" s="99" t="s">
        <v>710</v>
      </c>
      <c r="O22" s="99" t="s">
        <v>710</v>
      </c>
      <c r="P22" s="99" t="s">
        <v>710</v>
      </c>
      <c r="Q22" s="99" t="s">
        <v>710</v>
      </c>
      <c r="R22" s="99" t="s">
        <v>710</v>
      </c>
      <c r="S22" s="99" t="s">
        <v>710</v>
      </c>
      <c r="T22" s="99" t="s">
        <v>710</v>
      </c>
      <c r="U22" s="99" t="s">
        <v>710</v>
      </c>
    </row>
    <row r="23" spans="1:21" ht="15.75">
      <c r="A23" s="192" t="s">
        <v>26</v>
      </c>
      <c r="B23" s="191" t="s">
        <v>789</v>
      </c>
      <c r="C23" s="191" t="s">
        <v>790</v>
      </c>
      <c r="D23" s="99" t="s">
        <v>710</v>
      </c>
      <c r="E23" s="99" t="s">
        <v>710</v>
      </c>
      <c r="F23" s="99" t="s">
        <v>710</v>
      </c>
      <c r="G23" s="99" t="s">
        <v>710</v>
      </c>
      <c r="H23" s="99" t="s">
        <v>710</v>
      </c>
      <c r="I23" s="99" t="s">
        <v>710</v>
      </c>
      <c r="J23" s="99" t="s">
        <v>710</v>
      </c>
      <c r="K23" s="99" t="s">
        <v>710</v>
      </c>
      <c r="L23" s="99" t="s">
        <v>710</v>
      </c>
      <c r="M23" s="99" t="s">
        <v>710</v>
      </c>
      <c r="N23" s="99" t="s">
        <v>710</v>
      </c>
      <c r="O23" s="99" t="s">
        <v>710</v>
      </c>
      <c r="P23" s="99" t="s">
        <v>710</v>
      </c>
      <c r="Q23" s="99" t="s">
        <v>710</v>
      </c>
      <c r="R23" s="99" t="s">
        <v>710</v>
      </c>
      <c r="S23" s="99" t="s">
        <v>710</v>
      </c>
      <c r="T23" s="99" t="s">
        <v>710</v>
      </c>
      <c r="U23" s="99" t="s">
        <v>710</v>
      </c>
    </row>
    <row r="24" spans="1:21" ht="15.75">
      <c r="A24" s="192" t="s">
        <v>698</v>
      </c>
      <c r="B24" s="191" t="s">
        <v>791</v>
      </c>
      <c r="C24" s="191" t="s">
        <v>792</v>
      </c>
      <c r="D24" s="99" t="s">
        <v>710</v>
      </c>
      <c r="E24" s="99" t="s">
        <v>710</v>
      </c>
      <c r="F24" s="99" t="s">
        <v>710</v>
      </c>
      <c r="G24" s="99" t="s">
        <v>710</v>
      </c>
      <c r="H24" s="99" t="s">
        <v>710</v>
      </c>
      <c r="I24" s="99" t="s">
        <v>710</v>
      </c>
      <c r="J24" s="99" t="s">
        <v>710</v>
      </c>
      <c r="K24" s="99" t="s">
        <v>710</v>
      </c>
      <c r="L24" s="99" t="s">
        <v>710</v>
      </c>
      <c r="M24" s="99" t="s">
        <v>710</v>
      </c>
      <c r="N24" s="99" t="s">
        <v>710</v>
      </c>
      <c r="O24" s="99" t="s">
        <v>710</v>
      </c>
      <c r="P24" s="99" t="s">
        <v>710</v>
      </c>
      <c r="Q24" s="99" t="s">
        <v>710</v>
      </c>
      <c r="R24" s="99" t="s">
        <v>710</v>
      </c>
      <c r="S24" s="99" t="s">
        <v>710</v>
      </c>
      <c r="T24" s="99" t="s">
        <v>710</v>
      </c>
      <c r="U24" s="99" t="s">
        <v>710</v>
      </c>
    </row>
    <row r="25" spans="1:21" ht="31.5">
      <c r="A25" s="189" t="s">
        <v>802</v>
      </c>
      <c r="B25" s="191" t="s">
        <v>803</v>
      </c>
      <c r="C25" s="190" t="s">
        <v>804</v>
      </c>
      <c r="D25" s="99" t="s">
        <v>710</v>
      </c>
      <c r="E25" s="99" t="s">
        <v>710</v>
      </c>
      <c r="F25" s="99" t="s">
        <v>710</v>
      </c>
      <c r="G25" s="99" t="s">
        <v>710</v>
      </c>
      <c r="H25" s="99" t="s">
        <v>710</v>
      </c>
      <c r="I25" s="99" t="s">
        <v>710</v>
      </c>
      <c r="J25" s="99" t="s">
        <v>710</v>
      </c>
      <c r="K25" s="99" t="s">
        <v>710</v>
      </c>
      <c r="L25" s="99" t="s">
        <v>710</v>
      </c>
      <c r="M25" s="99" t="s">
        <v>710</v>
      </c>
      <c r="N25" s="99" t="s">
        <v>710</v>
      </c>
      <c r="O25" s="99" t="s">
        <v>710</v>
      </c>
      <c r="P25" s="99" t="s">
        <v>710</v>
      </c>
      <c r="Q25" s="99" t="s">
        <v>710</v>
      </c>
      <c r="R25" s="99" t="s">
        <v>710</v>
      </c>
      <c r="S25" s="99" t="s">
        <v>710</v>
      </c>
      <c r="T25" s="99" t="s">
        <v>710</v>
      </c>
      <c r="U25" s="99" t="s">
        <v>710</v>
      </c>
    </row>
    <row r="26" spans="1:21" ht="25.5">
      <c r="A26" s="250" t="s">
        <v>771</v>
      </c>
      <c r="B26" s="251" t="s">
        <v>772</v>
      </c>
      <c r="C26" s="190" t="s">
        <v>710</v>
      </c>
      <c r="D26" s="99" t="s">
        <v>710</v>
      </c>
      <c r="E26" s="99" t="s">
        <v>710</v>
      </c>
      <c r="F26" s="99" t="s">
        <v>710</v>
      </c>
      <c r="G26" s="99" t="s">
        <v>710</v>
      </c>
      <c r="H26" s="99" t="s">
        <v>710</v>
      </c>
      <c r="I26" s="99" t="s">
        <v>710</v>
      </c>
      <c r="J26" s="99" t="s">
        <v>710</v>
      </c>
      <c r="K26" s="99" t="s">
        <v>710</v>
      </c>
      <c r="L26" s="99" t="s">
        <v>710</v>
      </c>
      <c r="M26" s="99" t="s">
        <v>710</v>
      </c>
      <c r="N26" s="99" t="s">
        <v>710</v>
      </c>
      <c r="O26" s="99" t="s">
        <v>710</v>
      </c>
      <c r="P26" s="99" t="s">
        <v>710</v>
      </c>
      <c r="Q26" s="99" t="s">
        <v>710</v>
      </c>
      <c r="R26" s="99" t="s">
        <v>710</v>
      </c>
      <c r="S26" s="99" t="s">
        <v>710</v>
      </c>
      <c r="T26" s="99" t="s">
        <v>710</v>
      </c>
      <c r="U26" s="99" t="s">
        <v>710</v>
      </c>
    </row>
    <row r="27" spans="1:21" ht="25.5">
      <c r="A27" s="250" t="s">
        <v>489</v>
      </c>
      <c r="B27" s="252" t="s">
        <v>773</v>
      </c>
      <c r="C27" s="190" t="s">
        <v>710</v>
      </c>
      <c r="D27" s="103" t="s">
        <v>710</v>
      </c>
      <c r="E27" s="103" t="s">
        <v>710</v>
      </c>
      <c r="F27" s="103" t="s">
        <v>710</v>
      </c>
      <c r="G27" s="103" t="s">
        <v>710</v>
      </c>
      <c r="H27" s="103" t="s">
        <v>710</v>
      </c>
      <c r="I27" s="103" t="s">
        <v>710</v>
      </c>
      <c r="J27" s="103" t="s">
        <v>710</v>
      </c>
      <c r="K27" s="103" t="s">
        <v>710</v>
      </c>
      <c r="L27" s="103" t="s">
        <v>710</v>
      </c>
      <c r="M27" s="103" t="s">
        <v>710</v>
      </c>
      <c r="N27" s="103" t="s">
        <v>710</v>
      </c>
      <c r="O27" s="103" t="s">
        <v>710</v>
      </c>
      <c r="P27" s="103" t="s">
        <v>710</v>
      </c>
      <c r="Q27" s="103" t="s">
        <v>710</v>
      </c>
      <c r="R27" s="103" t="s">
        <v>710</v>
      </c>
      <c r="S27" s="103" t="s">
        <v>710</v>
      </c>
      <c r="T27" s="103" t="s">
        <v>710</v>
      </c>
      <c r="U27" s="103" t="s">
        <v>710</v>
      </c>
    </row>
    <row r="28" spans="1:21" ht="47.25">
      <c r="A28" s="253" t="s">
        <v>491</v>
      </c>
      <c r="B28" s="254" t="s">
        <v>774</v>
      </c>
      <c r="C28" s="254" t="s">
        <v>775</v>
      </c>
      <c r="D28" s="99" t="s">
        <v>710</v>
      </c>
      <c r="E28" s="99" t="s">
        <v>710</v>
      </c>
      <c r="F28" s="99" t="s">
        <v>710</v>
      </c>
      <c r="G28" s="99" t="s">
        <v>710</v>
      </c>
      <c r="H28" s="99" t="s">
        <v>710</v>
      </c>
      <c r="I28" s="99" t="s">
        <v>710</v>
      </c>
      <c r="J28" s="99" t="s">
        <v>710</v>
      </c>
      <c r="K28" s="99" t="s">
        <v>710</v>
      </c>
      <c r="L28" s="99" t="s">
        <v>710</v>
      </c>
      <c r="M28" s="99" t="s">
        <v>710</v>
      </c>
      <c r="N28" s="99" t="s">
        <v>710</v>
      </c>
      <c r="O28" s="99" t="s">
        <v>710</v>
      </c>
      <c r="P28" s="99" t="s">
        <v>710</v>
      </c>
      <c r="Q28" s="99" t="s">
        <v>710</v>
      </c>
      <c r="R28" s="99" t="s">
        <v>710</v>
      </c>
      <c r="S28" s="99" t="s">
        <v>710</v>
      </c>
      <c r="T28" s="99" t="s">
        <v>710</v>
      </c>
      <c r="U28" s="99" t="s">
        <v>710</v>
      </c>
    </row>
    <row r="29" spans="1:21" ht="15.75" hidden="1">
      <c r="A29" s="189"/>
      <c r="B29" s="191"/>
      <c r="C29" s="19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15.75" hidden="1">
      <c r="A30" s="189"/>
      <c r="B30" s="192"/>
      <c r="C30" s="18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ht="31.5">
      <c r="A31" s="189" t="s">
        <v>36</v>
      </c>
      <c r="B31" s="189" t="s">
        <v>719</v>
      </c>
      <c r="C31" s="190" t="s">
        <v>710</v>
      </c>
      <c r="D31" s="99" t="s">
        <v>710</v>
      </c>
      <c r="E31" s="99" t="s">
        <v>710</v>
      </c>
      <c r="F31" s="99" t="s">
        <v>710</v>
      </c>
      <c r="G31" s="99" t="s">
        <v>710</v>
      </c>
      <c r="H31" s="99" t="s">
        <v>710</v>
      </c>
      <c r="I31" s="99" t="s">
        <v>710</v>
      </c>
      <c r="J31" s="99" t="s">
        <v>710</v>
      </c>
      <c r="K31" s="99" t="s">
        <v>710</v>
      </c>
      <c r="L31" s="99" t="s">
        <v>710</v>
      </c>
      <c r="M31" s="99" t="s">
        <v>710</v>
      </c>
      <c r="N31" s="99" t="s">
        <v>710</v>
      </c>
      <c r="O31" s="99" t="s">
        <v>710</v>
      </c>
      <c r="P31" s="99" t="s">
        <v>710</v>
      </c>
      <c r="Q31" s="99" t="s">
        <v>710</v>
      </c>
      <c r="R31" s="99" t="s">
        <v>710</v>
      </c>
      <c r="S31" s="99" t="s">
        <v>710</v>
      </c>
      <c r="T31" s="99" t="s">
        <v>710</v>
      </c>
      <c r="U31" s="99" t="s">
        <v>710</v>
      </c>
    </row>
    <row r="32" spans="1:21" ht="15.75" collapsed="1">
      <c r="A32" s="189" t="s">
        <v>720</v>
      </c>
      <c r="B32" s="255" t="s">
        <v>776</v>
      </c>
      <c r="C32" s="255" t="s">
        <v>777</v>
      </c>
      <c r="D32" s="99" t="s">
        <v>710</v>
      </c>
      <c r="E32" s="99" t="s">
        <v>710</v>
      </c>
      <c r="F32" s="99" t="s">
        <v>710</v>
      </c>
      <c r="G32" s="99" t="s">
        <v>710</v>
      </c>
      <c r="H32" s="99" t="s">
        <v>710</v>
      </c>
      <c r="I32" s="99" t="s">
        <v>710</v>
      </c>
      <c r="J32" s="99" t="s">
        <v>710</v>
      </c>
      <c r="K32" s="99" t="s">
        <v>710</v>
      </c>
      <c r="L32" s="99" t="s">
        <v>710</v>
      </c>
      <c r="M32" s="99" t="s">
        <v>710</v>
      </c>
      <c r="N32" s="99" t="s">
        <v>710</v>
      </c>
      <c r="O32" s="99" t="s">
        <v>710</v>
      </c>
      <c r="P32" s="99" t="s">
        <v>710</v>
      </c>
      <c r="Q32" s="99" t="s">
        <v>710</v>
      </c>
      <c r="R32" s="99" t="s">
        <v>710</v>
      </c>
      <c r="S32" s="99" t="s">
        <v>710</v>
      </c>
      <c r="T32" s="99" t="s">
        <v>710</v>
      </c>
      <c r="U32" s="99" t="s">
        <v>710</v>
      </c>
    </row>
    <row r="33" spans="1:21" ht="15.75">
      <c r="A33" s="189" t="s">
        <v>778</v>
      </c>
      <c r="B33" s="255" t="s">
        <v>779</v>
      </c>
      <c r="C33" s="255" t="s">
        <v>780</v>
      </c>
      <c r="D33" s="99" t="s">
        <v>710</v>
      </c>
      <c r="E33" s="99" t="s">
        <v>710</v>
      </c>
      <c r="F33" s="99" t="s">
        <v>710</v>
      </c>
      <c r="G33" s="99" t="s">
        <v>710</v>
      </c>
      <c r="H33" s="99" t="s">
        <v>710</v>
      </c>
      <c r="I33" s="99" t="s">
        <v>710</v>
      </c>
      <c r="J33" s="99" t="s">
        <v>710</v>
      </c>
      <c r="K33" s="99" t="s">
        <v>710</v>
      </c>
      <c r="L33" s="99" t="s">
        <v>710</v>
      </c>
      <c r="M33" s="99" t="s">
        <v>710</v>
      </c>
      <c r="N33" s="99" t="s">
        <v>710</v>
      </c>
      <c r="O33" s="99" t="s">
        <v>710</v>
      </c>
      <c r="P33" s="99" t="s">
        <v>710</v>
      </c>
      <c r="Q33" s="99" t="s">
        <v>710</v>
      </c>
      <c r="R33" s="99" t="s">
        <v>710</v>
      </c>
      <c r="S33" s="99" t="s">
        <v>710</v>
      </c>
      <c r="T33" s="99" t="s">
        <v>710</v>
      </c>
      <c r="U33" s="99" t="s">
        <v>710</v>
      </c>
    </row>
    <row r="34" spans="1:21" ht="15.75" hidden="1">
      <c r="A34" s="157"/>
      <c r="B34" s="15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5.75" hidden="1" collapsed="1">
      <c r="A35" s="157"/>
      <c r="B35" s="15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5.75" hidden="1">
      <c r="A36" s="157"/>
      <c r="B36" s="15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5.75" hidden="1">
      <c r="A37" s="157"/>
      <c r="B37" s="1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.75" hidden="1">
      <c r="A38" s="157"/>
      <c r="B38" s="15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5.75" hidden="1">
      <c r="A39" s="157"/>
      <c r="B39" s="15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5.75" hidden="1">
      <c r="A40" s="157"/>
      <c r="B40" s="15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5.75" hidden="1">
      <c r="A41" s="157"/>
      <c r="B41" s="15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5.75" hidden="1">
      <c r="A42" s="157"/>
      <c r="B42" s="15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 hidden="1">
      <c r="A43" s="157"/>
      <c r="B43" s="15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5.75" hidden="1" collapsed="1">
      <c r="A44" s="161"/>
      <c r="B44" s="162"/>
      <c r="C44" s="163"/>
      <c r="D44" s="163"/>
      <c r="E44" s="163"/>
      <c r="F44" s="163"/>
      <c r="G44" s="163"/>
      <c r="H44" s="163"/>
      <c r="I44" s="163"/>
      <c r="J44" s="163"/>
      <c r="K44" s="238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 ht="15.75" hidden="1">
      <c r="A45" s="164"/>
      <c r="B45" s="165"/>
      <c r="C45" s="166"/>
      <c r="D45" s="166"/>
      <c r="E45" s="166"/>
      <c r="F45" s="166"/>
      <c r="G45" s="166"/>
      <c r="H45" s="166"/>
      <c r="I45" s="166"/>
      <c r="J45" s="166"/>
      <c r="K45" s="239"/>
      <c r="L45" s="166"/>
      <c r="M45" s="166"/>
      <c r="N45" s="166"/>
      <c r="O45" s="166"/>
      <c r="P45" s="166"/>
      <c r="Q45" s="166"/>
      <c r="R45" s="166"/>
      <c r="S45" s="166"/>
      <c r="T45" s="166"/>
      <c r="U45" s="166"/>
    </row>
    <row r="46" spans="1:21" ht="15.75" hidden="1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240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1" ht="15.75" hidden="1">
      <c r="A47" s="167"/>
      <c r="B47" s="168"/>
      <c r="C47" s="169"/>
      <c r="D47" s="169"/>
      <c r="E47" s="169"/>
      <c r="F47" s="169"/>
      <c r="G47" s="169"/>
      <c r="H47" s="169"/>
      <c r="I47" s="169"/>
      <c r="J47" s="169"/>
      <c r="K47" s="240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</sheetData>
  <sheetProtection/>
  <mergeCells count="16">
    <mergeCell ref="J16:O16"/>
    <mergeCell ref="L9:M9"/>
    <mergeCell ref="J11:U11"/>
    <mergeCell ref="P14:T16"/>
    <mergeCell ref="U14:U17"/>
    <mergeCell ref="E14:O15"/>
    <mergeCell ref="Q2:U2"/>
    <mergeCell ref="G4:H4"/>
    <mergeCell ref="I4:J4"/>
    <mergeCell ref="L4:M4"/>
    <mergeCell ref="A3:T3"/>
    <mergeCell ref="A14:A17"/>
    <mergeCell ref="B14:B17"/>
    <mergeCell ref="C14:C17"/>
    <mergeCell ref="D14:D17"/>
    <mergeCell ref="E16:I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85" zoomScaleNormal="118" zoomScaleSheetLayoutView="85" zoomScalePageLayoutView="0" workbookViewId="0" topLeftCell="A4">
      <selection activeCell="D15" sqref="D15:W15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20.25390625" style="1" customWidth="1"/>
    <col min="4" max="23" width="3.25390625" style="1" customWidth="1"/>
    <col min="24" max="32" width="2.375" style="1" bestFit="1" customWidth="1"/>
    <col min="33" max="39" width="3.00390625" style="1" bestFit="1" customWidth="1"/>
    <col min="40" max="40" width="4.125" style="1" bestFit="1" customWidth="1"/>
    <col min="41" max="41" width="3.25390625" style="1" bestFit="1" customWidth="1"/>
    <col min="42" max="47" width="4.125" style="1" customWidth="1"/>
    <col min="48" max="48" width="4.125" style="1" customWidth="1" collapsed="1"/>
    <col min="49" max="51" width="4.125" style="1" customWidth="1"/>
    <col min="52" max="52" width="4.125" style="1" customWidth="1" collapsed="1"/>
    <col min="53" max="57" width="4.125" style="1" customWidth="1"/>
    <col min="58" max="58" width="4.125" style="1" customWidth="1" collapsed="1"/>
    <col min="59" max="61" width="4.125" style="1" customWidth="1"/>
    <col min="62" max="62" width="4.125" style="1" customWidth="1" collapsed="1"/>
    <col min="63" max="63" width="4.125" style="1" customWidth="1"/>
    <col min="64" max="64" width="4.125" style="1" customWidth="1" collapsed="1"/>
    <col min="65" max="65" width="4.125" style="1" customWidth="1"/>
    <col min="66" max="16384" width="9.125" style="1" customWidth="1"/>
  </cols>
  <sheetData>
    <row r="1" spans="52:59" s="53" customFormat="1" ht="12.75" customHeight="1">
      <c r="AZ1" s="363" t="s">
        <v>738</v>
      </c>
      <c r="BA1" s="363"/>
      <c r="BB1" s="363"/>
      <c r="BC1" s="363"/>
      <c r="BD1" s="363"/>
      <c r="BE1" s="363"/>
      <c r="BF1" s="363"/>
      <c r="BG1" s="363"/>
    </row>
    <row r="2" spans="52:59" s="53" customFormat="1" ht="21.75" customHeight="1">
      <c r="AZ2" s="301" t="s">
        <v>3</v>
      </c>
      <c r="BA2" s="301"/>
      <c r="BB2" s="301"/>
      <c r="BC2" s="301"/>
      <c r="BD2" s="301"/>
      <c r="BE2" s="301"/>
      <c r="BF2" s="301"/>
      <c r="BG2" s="301"/>
    </row>
    <row r="3" spans="1:63" s="53" customFormat="1" ht="10.5">
      <c r="A3" s="338" t="s">
        <v>739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</row>
    <row r="4" spans="1:63" s="53" customFormat="1" ht="12.75" customHeight="1">
      <c r="A4" s="338" t="s">
        <v>799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</row>
    <row r="5" ht="9" customHeight="1"/>
    <row r="6" spans="44:54" s="53" customFormat="1" ht="12">
      <c r="AR6" s="54" t="s">
        <v>558</v>
      </c>
      <c r="AS6" s="178" t="str">
        <f>'Ф17'!W6</f>
        <v>Общество с ограниченной ответственностью "ИнвестГрадСтрой"</v>
      </c>
      <c r="AT6" s="178"/>
      <c r="AU6" s="178"/>
      <c r="AV6" s="178"/>
      <c r="AW6" s="178"/>
      <c r="AX6" s="178"/>
      <c r="AY6" s="178"/>
      <c r="AZ6" s="178"/>
      <c r="BA6" s="178"/>
      <c r="BB6" s="178"/>
    </row>
    <row r="7" spans="45:55" s="58" customFormat="1" ht="10.5" customHeight="1">
      <c r="AS7" s="362" t="s">
        <v>4</v>
      </c>
      <c r="AT7" s="362"/>
      <c r="AU7" s="362"/>
      <c r="AV7" s="362"/>
      <c r="AW7" s="362"/>
      <c r="AX7" s="362"/>
      <c r="AY7" s="362"/>
      <c r="AZ7" s="362"/>
      <c r="BA7" s="362"/>
      <c r="BB7" s="59"/>
      <c r="BC7" s="59"/>
    </row>
    <row r="8" ht="9" customHeight="1"/>
    <row r="9" spans="47:50" s="53" customFormat="1" ht="12">
      <c r="AU9" s="54" t="s">
        <v>559</v>
      </c>
      <c r="AV9" s="277" t="s">
        <v>798</v>
      </c>
      <c r="AW9" s="277"/>
      <c r="AX9" s="53" t="s">
        <v>5</v>
      </c>
    </row>
    <row r="10" ht="9" customHeight="1"/>
    <row r="11" spans="45:63" s="53" customFormat="1" ht="10.5" customHeight="1">
      <c r="AS11" s="54" t="s">
        <v>560</v>
      </c>
      <c r="AT11" s="364" t="str">
        <f>'Ф17'!Y11</f>
        <v>Приказ Департамента тарифного регулирования Томской области от 31.10.2019 № 6-348 (в редакции Приказ ДТР от 28.10.2022г. № 6-144)</v>
      </c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</row>
    <row r="12" spans="46:59" s="58" customFormat="1" ht="8.25">
      <c r="AT12" s="305" t="s">
        <v>6</v>
      </c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</row>
    <row r="13" spans="21:41" s="53" customFormat="1" ht="9" customHeight="1"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63" s="58" customFormat="1" ht="15" customHeight="1">
      <c r="A14" s="339" t="s">
        <v>561</v>
      </c>
      <c r="B14" s="339" t="s">
        <v>562</v>
      </c>
      <c r="C14" s="339" t="s">
        <v>563</v>
      </c>
      <c r="D14" s="366" t="s">
        <v>822</v>
      </c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</row>
    <row r="15" spans="1:63" s="58" customFormat="1" ht="30.75" customHeight="1">
      <c r="A15" s="340"/>
      <c r="B15" s="340"/>
      <c r="C15" s="340"/>
      <c r="D15" s="341" t="s">
        <v>754</v>
      </c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3"/>
      <c r="X15" s="341" t="s">
        <v>755</v>
      </c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3"/>
      <c r="AP15" s="341" t="s">
        <v>653</v>
      </c>
      <c r="AQ15" s="342"/>
      <c r="AR15" s="342"/>
      <c r="AS15" s="342"/>
      <c r="AT15" s="342"/>
      <c r="AU15" s="343"/>
      <c r="AV15" s="341" t="s">
        <v>654</v>
      </c>
      <c r="AW15" s="342"/>
      <c r="AX15" s="342"/>
      <c r="AY15" s="342"/>
      <c r="AZ15" s="341" t="s">
        <v>655</v>
      </c>
      <c r="BA15" s="342"/>
      <c r="BB15" s="342"/>
      <c r="BC15" s="342"/>
      <c r="BD15" s="342"/>
      <c r="BE15" s="343"/>
      <c r="BF15" s="341" t="s">
        <v>656</v>
      </c>
      <c r="BG15" s="342"/>
      <c r="BH15" s="342"/>
      <c r="BI15" s="342"/>
      <c r="BJ15" s="365" t="s">
        <v>657</v>
      </c>
      <c r="BK15" s="365"/>
    </row>
    <row r="16" spans="1:63" s="58" customFormat="1" ht="124.5" customHeight="1">
      <c r="A16" s="340"/>
      <c r="B16" s="340"/>
      <c r="C16" s="340"/>
      <c r="D16" s="360" t="str">
        <f>'[1]Раздел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61"/>
      <c r="F16" s="360" t="str">
        <f>'[1]Раздел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61"/>
      <c r="H16" s="360" t="str">
        <f>'[1]Раздел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61"/>
      <c r="J16" s="360" t="str">
        <f>'[1]Раздел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61"/>
      <c r="L16" s="360" t="str">
        <f>'[1]Раздел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61"/>
      <c r="N16" s="360" t="str">
        <f>'[1]Раздел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61"/>
      <c r="P16" s="360" t="s">
        <v>782</v>
      </c>
      <c r="Q16" s="361"/>
      <c r="R16" s="360" t="str">
        <f>'[1]Раздел № 3 2018'!$K$11</f>
        <v>Показатель максимальной мощности присоединяемых объектов по производству электрической энергии (Sг тп)</v>
      </c>
      <c r="S16" s="361"/>
      <c r="T16" s="360" t="str">
        <f>'[1]Раздел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61"/>
      <c r="V16" s="360" t="str">
        <f>'[1]Раздел № 3 2018'!$M$11</f>
        <v>Показатель степени загрузки трансформаторной подстанции (Кзагр)</v>
      </c>
      <c r="W16" s="361"/>
      <c r="X16" s="360" t="str">
        <f>'[1]Раздел № 3 2018'!$N$11</f>
        <v>Показатель замены силовых (авто-) трансформаторов (Pз тр)</v>
      </c>
      <c r="Y16" s="361"/>
      <c r="Z16" s="360" t="str">
        <f>'[1]Раздел № 3 2018'!$O$11</f>
        <v>Показатель замены линий электропередачи            (ΔL ⁰′⁴з_лэп)</v>
      </c>
      <c r="AA16" s="361"/>
      <c r="AB16" s="360" t="str">
        <f>'[1]Раздел № 3 2018'!$P$11</f>
        <v>Показатель замены линий электропередачи (ΔL¹⁰з_лэп)</v>
      </c>
      <c r="AC16" s="361"/>
      <c r="AD16" s="360" t="str">
        <f>'[1]Раздел № 3 2018'!$Q$11</f>
        <v>Показатель замены линий электропередачи (ΔL³⁵з_лэп)</v>
      </c>
      <c r="AE16" s="361"/>
      <c r="AF16" s="360" t="str">
        <f>'[1]Раздел № 3 2018'!$R$11</f>
        <v>Показатель замены выключателей (В⁶з)</v>
      </c>
      <c r="AG16" s="361"/>
      <c r="AH16" s="360" t="str">
        <f>'[1]Раздел № 3 2018'!$S$11</f>
        <v>Показатель замены выключателей (В¹⁰з)</v>
      </c>
      <c r="AI16" s="361"/>
      <c r="AJ16" s="360" t="str">
        <f>'[1]Раздел № 3 2018'!$T$11</f>
        <v>Показатель замены выключателей (В³⁵з)</v>
      </c>
      <c r="AK16" s="361"/>
      <c r="AL16" s="360" t="str">
        <f>'[1]Раздел № 3 2018'!$U$11</f>
        <v>Показатель замены устройств компенсации реактивной мощности (Pᶯ з_укрм)</v>
      </c>
      <c r="AM16" s="361"/>
      <c r="AN16" s="360" t="str">
        <f>'[1]Раздел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61"/>
      <c r="AP16" s="360" t="str">
        <f>'[1]Раздел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61"/>
      <c r="AR16" s="360" t="str">
        <f>'[1]Раздел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61"/>
      <c r="AT16" s="360" t="str">
        <f>'[1]Раздел № 3 2018'!$Y$11</f>
        <v>Показатель оценки изменения объема недоотпущенной электрической энергии (ΔПens)</v>
      </c>
      <c r="AU16" s="361"/>
      <c r="AV16" s="360" t="str">
        <f>'[1]Раздел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61"/>
      <c r="AX16" s="360" t="str">
        <f>'[1]Раздел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61"/>
      <c r="AZ16" s="360" t="str">
        <f>'[1]Раздел № 3 2018'!$AB$11</f>
        <v>Показатель объема финансовых потребностей, необходимых на выполнение  требований законодательства (Фтз)</v>
      </c>
      <c r="BA16" s="361"/>
      <c r="BB16" s="360" t="str">
        <f>'[1]Раздел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61"/>
      <c r="BD16" s="360" t="str">
        <f>'[1]Раздел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61"/>
      <c r="BF16" s="360" t="str">
        <f>'[1]Раздел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61"/>
      <c r="BH16" s="360" t="s">
        <v>781</v>
      </c>
      <c r="BI16" s="361"/>
      <c r="BJ16" s="360" t="str">
        <f>'[1]Раздел № 3 2018'!$AG$11</f>
        <v>Наименование количественного показателя, соответствующего цели</v>
      </c>
      <c r="BK16" s="361"/>
    </row>
    <row r="17" spans="1:63" s="58" customFormat="1" ht="24" customHeight="1">
      <c r="A17" s="340"/>
      <c r="B17" s="340"/>
      <c r="C17" s="340"/>
      <c r="D17" s="73" t="s">
        <v>0</v>
      </c>
      <c r="E17" s="73" t="s">
        <v>1</v>
      </c>
      <c r="F17" s="73" t="s">
        <v>0</v>
      </c>
      <c r="G17" s="73" t="s">
        <v>1</v>
      </c>
      <c r="H17" s="73" t="s">
        <v>0</v>
      </c>
      <c r="I17" s="73" t="s">
        <v>1</v>
      </c>
      <c r="J17" s="73" t="s">
        <v>0</v>
      </c>
      <c r="K17" s="73" t="s">
        <v>1</v>
      </c>
      <c r="L17" s="73" t="s">
        <v>0</v>
      </c>
      <c r="M17" s="73" t="s">
        <v>1</v>
      </c>
      <c r="N17" s="73" t="s">
        <v>0</v>
      </c>
      <c r="O17" s="73" t="s">
        <v>1</v>
      </c>
      <c r="P17" s="73" t="s">
        <v>0</v>
      </c>
      <c r="Q17" s="73" t="s">
        <v>1</v>
      </c>
      <c r="R17" s="73" t="s">
        <v>0</v>
      </c>
      <c r="S17" s="73" t="s">
        <v>1</v>
      </c>
      <c r="T17" s="73" t="s">
        <v>0</v>
      </c>
      <c r="U17" s="73" t="s">
        <v>1</v>
      </c>
      <c r="V17" s="73" t="s">
        <v>0</v>
      </c>
      <c r="W17" s="73" t="s">
        <v>1</v>
      </c>
      <c r="X17" s="73" t="s">
        <v>0</v>
      </c>
      <c r="Y17" s="73" t="s">
        <v>1</v>
      </c>
      <c r="Z17" s="73" t="s">
        <v>0</v>
      </c>
      <c r="AA17" s="73" t="s">
        <v>1</v>
      </c>
      <c r="AB17" s="73" t="s">
        <v>0</v>
      </c>
      <c r="AC17" s="73" t="s">
        <v>1</v>
      </c>
      <c r="AD17" s="73" t="s">
        <v>0</v>
      </c>
      <c r="AE17" s="73" t="s">
        <v>1</v>
      </c>
      <c r="AF17" s="73" t="s">
        <v>0</v>
      </c>
      <c r="AG17" s="73" t="s">
        <v>1</v>
      </c>
      <c r="AH17" s="73" t="s">
        <v>0</v>
      </c>
      <c r="AI17" s="73" t="s">
        <v>1</v>
      </c>
      <c r="AJ17" s="73" t="s">
        <v>0</v>
      </c>
      <c r="AK17" s="73" t="s">
        <v>1</v>
      </c>
      <c r="AL17" s="73" t="s">
        <v>0</v>
      </c>
      <c r="AM17" s="73" t="s">
        <v>1</v>
      </c>
      <c r="AN17" s="73" t="s">
        <v>0</v>
      </c>
      <c r="AO17" s="73" t="s">
        <v>1</v>
      </c>
      <c r="AP17" s="73" t="s">
        <v>0</v>
      </c>
      <c r="AQ17" s="73" t="s">
        <v>1</v>
      </c>
      <c r="AR17" s="73" t="s">
        <v>0</v>
      </c>
      <c r="AS17" s="73" t="s">
        <v>1</v>
      </c>
      <c r="AT17" s="73" t="s">
        <v>0</v>
      </c>
      <c r="AU17" s="73" t="s">
        <v>1</v>
      </c>
      <c r="AV17" s="73" t="s">
        <v>0</v>
      </c>
      <c r="AW17" s="73" t="s">
        <v>1</v>
      </c>
      <c r="AX17" s="73" t="s">
        <v>0</v>
      </c>
      <c r="AY17" s="73" t="s">
        <v>1</v>
      </c>
      <c r="AZ17" s="73" t="s">
        <v>0</v>
      </c>
      <c r="BA17" s="73" t="s">
        <v>1</v>
      </c>
      <c r="BB17" s="73" t="s">
        <v>0</v>
      </c>
      <c r="BC17" s="73" t="s">
        <v>1</v>
      </c>
      <c r="BD17" s="73" t="s">
        <v>0</v>
      </c>
      <c r="BE17" s="73" t="s">
        <v>1</v>
      </c>
      <c r="BF17" s="73" t="s">
        <v>0</v>
      </c>
      <c r="BG17" s="73" t="s">
        <v>1</v>
      </c>
      <c r="BH17" s="73" t="s">
        <v>0</v>
      </c>
      <c r="BI17" s="73" t="s">
        <v>1</v>
      </c>
      <c r="BJ17" s="73" t="s">
        <v>0</v>
      </c>
      <c r="BK17" s="73" t="s">
        <v>1</v>
      </c>
    </row>
    <row r="18" spans="1:63" s="58" customFormat="1" ht="8.25">
      <c r="A18" s="74">
        <v>1</v>
      </c>
      <c r="B18" s="74">
        <v>2</v>
      </c>
      <c r="C18" s="74">
        <v>3</v>
      </c>
      <c r="D18" s="74" t="s">
        <v>135</v>
      </c>
      <c r="E18" s="74" t="s">
        <v>147</v>
      </c>
      <c r="F18" s="74" t="s">
        <v>658</v>
      </c>
      <c r="G18" s="74" t="s">
        <v>659</v>
      </c>
      <c r="H18" s="74" t="s">
        <v>713</v>
      </c>
      <c r="I18" s="74" t="s">
        <v>714</v>
      </c>
      <c r="J18" s="74" t="s">
        <v>740</v>
      </c>
      <c r="K18" s="74" t="s">
        <v>741</v>
      </c>
      <c r="L18" s="74" t="s">
        <v>742</v>
      </c>
      <c r="M18" s="74" t="s">
        <v>743</v>
      </c>
      <c r="N18" s="74" t="s">
        <v>744</v>
      </c>
      <c r="O18" s="74" t="s">
        <v>745</v>
      </c>
      <c r="P18" s="74" t="s">
        <v>746</v>
      </c>
      <c r="Q18" s="74" t="s">
        <v>747</v>
      </c>
      <c r="R18" s="74" t="s">
        <v>748</v>
      </c>
      <c r="S18" s="74" t="s">
        <v>749</v>
      </c>
      <c r="T18" s="74" t="s">
        <v>750</v>
      </c>
      <c r="U18" s="74" t="s">
        <v>751</v>
      </c>
      <c r="V18" s="74" t="s">
        <v>752</v>
      </c>
      <c r="W18" s="74" t="s">
        <v>753</v>
      </c>
      <c r="X18" s="74" t="s">
        <v>159</v>
      </c>
      <c r="Y18" s="74" t="s">
        <v>164</v>
      </c>
      <c r="Z18" s="74" t="s">
        <v>165</v>
      </c>
      <c r="AA18" s="74" t="s">
        <v>166</v>
      </c>
      <c r="AB18" s="74" t="s">
        <v>167</v>
      </c>
      <c r="AC18" s="74" t="s">
        <v>168</v>
      </c>
      <c r="AD18" s="74" t="s">
        <v>169</v>
      </c>
      <c r="AE18" s="74" t="s">
        <v>170</v>
      </c>
      <c r="AF18" s="74" t="s">
        <v>173</v>
      </c>
      <c r="AG18" s="74" t="s">
        <v>756</v>
      </c>
      <c r="AH18" s="74" t="s">
        <v>757</v>
      </c>
      <c r="AI18" s="74" t="s">
        <v>758</v>
      </c>
      <c r="AJ18" s="74" t="s">
        <v>759</v>
      </c>
      <c r="AK18" s="74" t="s">
        <v>760</v>
      </c>
      <c r="AL18" s="74" t="s">
        <v>761</v>
      </c>
      <c r="AM18" s="74" t="s">
        <v>762</v>
      </c>
      <c r="AN18" s="74" t="s">
        <v>763</v>
      </c>
      <c r="AO18" s="74" t="s">
        <v>764</v>
      </c>
      <c r="AP18" s="74" t="s">
        <v>176</v>
      </c>
      <c r="AQ18" s="74" t="s">
        <v>180</v>
      </c>
      <c r="AR18" s="74" t="s">
        <v>182</v>
      </c>
      <c r="AS18" s="74" t="s">
        <v>184</v>
      </c>
      <c r="AT18" s="74" t="s">
        <v>186</v>
      </c>
      <c r="AU18" s="74" t="s">
        <v>188</v>
      </c>
      <c r="AV18" s="74" t="s">
        <v>199</v>
      </c>
      <c r="AW18" s="74" t="s">
        <v>203</v>
      </c>
      <c r="AX18" s="74" t="s">
        <v>204</v>
      </c>
      <c r="AY18" s="74" t="s">
        <v>205</v>
      </c>
      <c r="AZ18" s="74" t="s">
        <v>540</v>
      </c>
      <c r="BA18" s="74" t="s">
        <v>541</v>
      </c>
      <c r="BB18" s="74" t="s">
        <v>542</v>
      </c>
      <c r="BC18" s="74" t="s">
        <v>543</v>
      </c>
      <c r="BD18" s="74" t="s">
        <v>615</v>
      </c>
      <c r="BE18" s="74" t="s">
        <v>765</v>
      </c>
      <c r="BF18" s="74" t="s">
        <v>544</v>
      </c>
      <c r="BG18" s="74" t="s">
        <v>545</v>
      </c>
      <c r="BH18" s="74" t="s">
        <v>546</v>
      </c>
      <c r="BI18" s="74" t="s">
        <v>547</v>
      </c>
      <c r="BJ18" s="74" t="s">
        <v>548</v>
      </c>
      <c r="BK18" s="74" t="s">
        <v>549</v>
      </c>
    </row>
    <row r="19" spans="1:63" s="58" customFormat="1" ht="31.5">
      <c r="A19" s="203" t="s">
        <v>667</v>
      </c>
      <c r="B19" s="204" t="s">
        <v>574</v>
      </c>
      <c r="C19" s="205" t="s">
        <v>710</v>
      </c>
      <c r="D19" s="151" t="s">
        <v>710</v>
      </c>
      <c r="E19" s="151" t="s">
        <v>710</v>
      </c>
      <c r="F19" s="236" t="s">
        <v>710</v>
      </c>
      <c r="G19" s="236" t="s">
        <v>710</v>
      </c>
      <c r="H19" s="236" t="s">
        <v>710</v>
      </c>
      <c r="I19" s="236" t="s">
        <v>710</v>
      </c>
      <c r="J19" s="236" t="s">
        <v>710</v>
      </c>
      <c r="K19" s="236" t="s">
        <v>710</v>
      </c>
      <c r="L19" s="236" t="s">
        <v>710</v>
      </c>
      <c r="M19" s="236" t="s">
        <v>710</v>
      </c>
      <c r="N19" s="236" t="s">
        <v>710</v>
      </c>
      <c r="O19" s="236" t="s">
        <v>710</v>
      </c>
      <c r="P19" s="236" t="s">
        <v>710</v>
      </c>
      <c r="Q19" s="236" t="s">
        <v>710</v>
      </c>
      <c r="R19" s="236" t="s">
        <v>710</v>
      </c>
      <c r="S19" s="236" t="s">
        <v>710</v>
      </c>
      <c r="T19" s="151" t="s">
        <v>710</v>
      </c>
      <c r="U19" s="151" t="s">
        <v>710</v>
      </c>
      <c r="V19" s="151" t="s">
        <v>710</v>
      </c>
      <c r="W19" s="151" t="s">
        <v>710</v>
      </c>
      <c r="X19" s="151" t="s">
        <v>710</v>
      </c>
      <c r="Y19" s="151" t="s">
        <v>710</v>
      </c>
      <c r="Z19" s="151" t="s">
        <v>710</v>
      </c>
      <c r="AA19" s="151" t="s">
        <v>710</v>
      </c>
      <c r="AB19" s="236" t="s">
        <v>710</v>
      </c>
      <c r="AC19" s="236" t="s">
        <v>710</v>
      </c>
      <c r="AD19" s="236" t="s">
        <v>710</v>
      </c>
      <c r="AE19" s="236" t="s">
        <v>710</v>
      </c>
      <c r="AF19" s="236" t="s">
        <v>710</v>
      </c>
      <c r="AG19" s="236" t="s">
        <v>710</v>
      </c>
      <c r="AH19" s="236" t="s">
        <v>710</v>
      </c>
      <c r="AI19" s="236" t="s">
        <v>710</v>
      </c>
      <c r="AJ19" s="236" t="s">
        <v>710</v>
      </c>
      <c r="AK19" s="236" t="s">
        <v>710</v>
      </c>
      <c r="AL19" s="236" t="s">
        <v>710</v>
      </c>
      <c r="AM19" s="236" t="s">
        <v>710</v>
      </c>
      <c r="AN19" s="264">
        <f>AN26</f>
        <v>0.15</v>
      </c>
      <c r="AO19" s="481">
        <v>0</v>
      </c>
      <c r="AP19" s="151" t="s">
        <v>710</v>
      </c>
      <c r="AQ19" s="151" t="s">
        <v>710</v>
      </c>
      <c r="AR19" s="151" t="s">
        <v>710</v>
      </c>
      <c r="AS19" s="151" t="s">
        <v>710</v>
      </c>
      <c r="AT19" s="151" t="s">
        <v>710</v>
      </c>
      <c r="AU19" s="151" t="s">
        <v>710</v>
      </c>
      <c r="AV19" s="151" t="s">
        <v>710</v>
      </c>
      <c r="AW19" s="151" t="s">
        <v>710</v>
      </c>
      <c r="AX19" s="151" t="s">
        <v>710</v>
      </c>
      <c r="AY19" s="151" t="s">
        <v>710</v>
      </c>
      <c r="AZ19" s="151" t="s">
        <v>710</v>
      </c>
      <c r="BA19" s="151" t="s">
        <v>710</v>
      </c>
      <c r="BB19" s="151" t="s">
        <v>710</v>
      </c>
      <c r="BC19" s="151" t="s">
        <v>710</v>
      </c>
      <c r="BD19" s="151" t="s">
        <v>710</v>
      </c>
      <c r="BE19" s="151" t="s">
        <v>710</v>
      </c>
      <c r="BF19" s="151" t="s">
        <v>710</v>
      </c>
      <c r="BG19" s="151" t="s">
        <v>710</v>
      </c>
      <c r="BH19" s="236">
        <f>BH20+BH26</f>
        <v>9.765833333333333</v>
      </c>
      <c r="BI19" s="236" t="s">
        <v>710</v>
      </c>
      <c r="BJ19" s="151" t="s">
        <v>710</v>
      </c>
      <c r="BK19" s="151" t="s">
        <v>710</v>
      </c>
    </row>
    <row r="20" spans="1:63" s="58" customFormat="1" ht="63">
      <c r="A20" s="189" t="s">
        <v>783</v>
      </c>
      <c r="B20" s="190" t="s">
        <v>784</v>
      </c>
      <c r="C20" s="190" t="s">
        <v>710</v>
      </c>
      <c r="D20" s="27" t="s">
        <v>710</v>
      </c>
      <c r="E20" s="27" t="s">
        <v>710</v>
      </c>
      <c r="F20" s="27" t="s">
        <v>710</v>
      </c>
      <c r="G20" s="27" t="s">
        <v>710</v>
      </c>
      <c r="H20" s="27" t="s">
        <v>710</v>
      </c>
      <c r="I20" s="27" t="s">
        <v>710</v>
      </c>
      <c r="J20" s="27" t="s">
        <v>710</v>
      </c>
      <c r="K20" s="27" t="s">
        <v>710</v>
      </c>
      <c r="L20" s="27" t="s">
        <v>710</v>
      </c>
      <c r="M20" s="27" t="s">
        <v>710</v>
      </c>
      <c r="N20" s="27" t="s">
        <v>710</v>
      </c>
      <c r="O20" s="27" t="s">
        <v>710</v>
      </c>
      <c r="P20" s="27" t="s">
        <v>710</v>
      </c>
      <c r="Q20" s="27" t="s">
        <v>710</v>
      </c>
      <c r="R20" s="27" t="s">
        <v>710</v>
      </c>
      <c r="S20" s="27" t="s">
        <v>710</v>
      </c>
      <c r="T20" s="27" t="s">
        <v>710</v>
      </c>
      <c r="U20" s="27" t="s">
        <v>710</v>
      </c>
      <c r="V20" s="27" t="s">
        <v>710</v>
      </c>
      <c r="W20" s="27" t="s">
        <v>710</v>
      </c>
      <c r="X20" s="27" t="s">
        <v>710</v>
      </c>
      <c r="Y20" s="27" t="s">
        <v>710</v>
      </c>
      <c r="Z20" s="27" t="s">
        <v>710</v>
      </c>
      <c r="AA20" s="27" t="s">
        <v>710</v>
      </c>
      <c r="AB20" s="27" t="s">
        <v>710</v>
      </c>
      <c r="AC20" s="27" t="s">
        <v>710</v>
      </c>
      <c r="AD20" s="27" t="s">
        <v>710</v>
      </c>
      <c r="AE20" s="27" t="s">
        <v>710</v>
      </c>
      <c r="AF20" s="27" t="s">
        <v>710</v>
      </c>
      <c r="AG20" s="27" t="s">
        <v>710</v>
      </c>
      <c r="AH20" s="27" t="s">
        <v>710</v>
      </c>
      <c r="AI20" s="27" t="s">
        <v>710</v>
      </c>
      <c r="AJ20" s="27" t="s">
        <v>710</v>
      </c>
      <c r="AK20" s="27" t="s">
        <v>710</v>
      </c>
      <c r="AL20" s="27" t="s">
        <v>710</v>
      </c>
      <c r="AM20" s="27" t="s">
        <v>710</v>
      </c>
      <c r="AN20" s="27" t="s">
        <v>710</v>
      </c>
      <c r="AO20" s="27" t="s">
        <v>710</v>
      </c>
      <c r="AP20" s="27" t="s">
        <v>710</v>
      </c>
      <c r="AQ20" s="27" t="s">
        <v>710</v>
      </c>
      <c r="AR20" s="27" t="s">
        <v>710</v>
      </c>
      <c r="AS20" s="27" t="s">
        <v>710</v>
      </c>
      <c r="AT20" s="27" t="s">
        <v>710</v>
      </c>
      <c r="AU20" s="27" t="s">
        <v>710</v>
      </c>
      <c r="AV20" s="27" t="s">
        <v>710</v>
      </c>
      <c r="AW20" s="27" t="s">
        <v>710</v>
      </c>
      <c r="AX20" s="27" t="s">
        <v>710</v>
      </c>
      <c r="AY20" s="27" t="s">
        <v>710</v>
      </c>
      <c r="AZ20" s="27" t="s">
        <v>710</v>
      </c>
      <c r="BA20" s="27" t="s">
        <v>710</v>
      </c>
      <c r="BB20" s="27" t="s">
        <v>710</v>
      </c>
      <c r="BC20" s="27" t="s">
        <v>710</v>
      </c>
      <c r="BD20" s="27" t="s">
        <v>710</v>
      </c>
      <c r="BE20" s="27" t="s">
        <v>710</v>
      </c>
      <c r="BF20" s="27" t="s">
        <v>710</v>
      </c>
      <c r="BG20" s="27" t="s">
        <v>710</v>
      </c>
      <c r="BH20" s="27">
        <f>BH25</f>
        <v>9.6</v>
      </c>
      <c r="BI20" s="27" t="s">
        <v>710</v>
      </c>
      <c r="BJ20" s="27" t="s">
        <v>710</v>
      </c>
      <c r="BK20" s="27" t="s">
        <v>710</v>
      </c>
    </row>
    <row r="21" spans="1:63" ht="24">
      <c r="A21" s="192" t="s">
        <v>22</v>
      </c>
      <c r="B21" s="191" t="s">
        <v>785</v>
      </c>
      <c r="C21" s="191" t="s">
        <v>786</v>
      </c>
      <c r="D21" s="27" t="s">
        <v>710</v>
      </c>
      <c r="E21" s="27" t="s">
        <v>710</v>
      </c>
      <c r="F21" s="27" t="s">
        <v>710</v>
      </c>
      <c r="G21" s="27" t="s">
        <v>710</v>
      </c>
      <c r="H21" s="27" t="s">
        <v>710</v>
      </c>
      <c r="I21" s="27" t="s">
        <v>710</v>
      </c>
      <c r="J21" s="27" t="s">
        <v>710</v>
      </c>
      <c r="K21" s="27" t="s">
        <v>710</v>
      </c>
      <c r="L21" s="27" t="s">
        <v>710</v>
      </c>
      <c r="M21" s="27" t="s">
        <v>710</v>
      </c>
      <c r="N21" s="27" t="s">
        <v>710</v>
      </c>
      <c r="O21" s="27" t="s">
        <v>710</v>
      </c>
      <c r="P21" s="27" t="s">
        <v>710</v>
      </c>
      <c r="Q21" s="27" t="s">
        <v>710</v>
      </c>
      <c r="R21" s="27" t="s">
        <v>710</v>
      </c>
      <c r="S21" s="27" t="s">
        <v>710</v>
      </c>
      <c r="T21" s="27" t="s">
        <v>710</v>
      </c>
      <c r="U21" s="27" t="s">
        <v>710</v>
      </c>
      <c r="V21" s="27" t="s">
        <v>710</v>
      </c>
      <c r="W21" s="27" t="s">
        <v>710</v>
      </c>
      <c r="X21" s="27" t="s">
        <v>710</v>
      </c>
      <c r="Y21" s="27" t="s">
        <v>710</v>
      </c>
      <c r="Z21" s="27" t="s">
        <v>710</v>
      </c>
      <c r="AA21" s="27" t="s">
        <v>710</v>
      </c>
      <c r="AB21" s="27" t="s">
        <v>710</v>
      </c>
      <c r="AC21" s="27" t="s">
        <v>710</v>
      </c>
      <c r="AD21" s="27" t="s">
        <v>710</v>
      </c>
      <c r="AE21" s="27" t="s">
        <v>710</v>
      </c>
      <c r="AF21" s="27" t="s">
        <v>710</v>
      </c>
      <c r="AG21" s="27" t="s">
        <v>710</v>
      </c>
      <c r="AH21" s="27" t="s">
        <v>710</v>
      </c>
      <c r="AI21" s="27" t="s">
        <v>710</v>
      </c>
      <c r="AJ21" s="27" t="s">
        <v>710</v>
      </c>
      <c r="AK21" s="27" t="s">
        <v>710</v>
      </c>
      <c r="AL21" s="27" t="s">
        <v>710</v>
      </c>
      <c r="AM21" s="27" t="s">
        <v>710</v>
      </c>
      <c r="AN21" s="27" t="s">
        <v>710</v>
      </c>
      <c r="AO21" s="27" t="s">
        <v>710</v>
      </c>
      <c r="AP21" s="27" t="s">
        <v>710</v>
      </c>
      <c r="AQ21" s="27" t="s">
        <v>710</v>
      </c>
      <c r="AR21" s="27" t="s">
        <v>710</v>
      </c>
      <c r="AS21" s="27" t="s">
        <v>710</v>
      </c>
      <c r="AT21" s="27" t="s">
        <v>710</v>
      </c>
      <c r="AU21" s="27" t="s">
        <v>710</v>
      </c>
      <c r="AV21" s="27" t="s">
        <v>710</v>
      </c>
      <c r="AW21" s="27" t="s">
        <v>710</v>
      </c>
      <c r="AX21" s="27" t="s">
        <v>710</v>
      </c>
      <c r="AY21" s="27" t="s">
        <v>710</v>
      </c>
      <c r="AZ21" s="27" t="s">
        <v>710</v>
      </c>
      <c r="BA21" s="27" t="s">
        <v>710</v>
      </c>
      <c r="BB21" s="27" t="s">
        <v>710</v>
      </c>
      <c r="BC21" s="27" t="s">
        <v>710</v>
      </c>
      <c r="BD21" s="27" t="s">
        <v>710</v>
      </c>
      <c r="BE21" s="27" t="s">
        <v>710</v>
      </c>
      <c r="BF21" s="27" t="s">
        <v>710</v>
      </c>
      <c r="BG21" s="27" t="s">
        <v>710</v>
      </c>
      <c r="BH21" s="27" t="s">
        <v>710</v>
      </c>
      <c r="BI21" s="27" t="s">
        <v>710</v>
      </c>
      <c r="BJ21" s="27" t="s">
        <v>710</v>
      </c>
      <c r="BK21" s="27" t="s">
        <v>710</v>
      </c>
    </row>
    <row r="22" spans="1:63" ht="31.5">
      <c r="A22" s="192" t="s">
        <v>24</v>
      </c>
      <c r="B22" s="191" t="s">
        <v>787</v>
      </c>
      <c r="C22" s="191" t="s">
        <v>788</v>
      </c>
      <c r="D22" s="27" t="s">
        <v>710</v>
      </c>
      <c r="E22" s="27" t="s">
        <v>710</v>
      </c>
      <c r="F22" s="27" t="s">
        <v>710</v>
      </c>
      <c r="G22" s="27" t="s">
        <v>710</v>
      </c>
      <c r="H22" s="27" t="s">
        <v>710</v>
      </c>
      <c r="I22" s="27" t="s">
        <v>710</v>
      </c>
      <c r="J22" s="27" t="s">
        <v>710</v>
      </c>
      <c r="K22" s="27" t="s">
        <v>710</v>
      </c>
      <c r="L22" s="27" t="s">
        <v>710</v>
      </c>
      <c r="M22" s="27" t="s">
        <v>710</v>
      </c>
      <c r="N22" s="27" t="s">
        <v>710</v>
      </c>
      <c r="O22" s="27" t="s">
        <v>710</v>
      </c>
      <c r="P22" s="27" t="s">
        <v>710</v>
      </c>
      <c r="Q22" s="27" t="s">
        <v>710</v>
      </c>
      <c r="R22" s="27" t="s">
        <v>710</v>
      </c>
      <c r="S22" s="27" t="s">
        <v>710</v>
      </c>
      <c r="T22" s="27" t="s">
        <v>710</v>
      </c>
      <c r="U22" s="27" t="s">
        <v>710</v>
      </c>
      <c r="V22" s="27" t="s">
        <v>710</v>
      </c>
      <c r="W22" s="27" t="s">
        <v>710</v>
      </c>
      <c r="X22" s="27" t="s">
        <v>710</v>
      </c>
      <c r="Y22" s="27" t="s">
        <v>710</v>
      </c>
      <c r="Z22" s="27" t="s">
        <v>710</v>
      </c>
      <c r="AA22" s="27" t="s">
        <v>710</v>
      </c>
      <c r="AB22" s="27" t="s">
        <v>710</v>
      </c>
      <c r="AC22" s="27" t="s">
        <v>710</v>
      </c>
      <c r="AD22" s="27" t="s">
        <v>710</v>
      </c>
      <c r="AE22" s="27" t="s">
        <v>710</v>
      </c>
      <c r="AF22" s="27" t="s">
        <v>710</v>
      </c>
      <c r="AG22" s="27" t="s">
        <v>710</v>
      </c>
      <c r="AH22" s="27" t="s">
        <v>710</v>
      </c>
      <c r="AI22" s="27" t="s">
        <v>710</v>
      </c>
      <c r="AJ22" s="27" t="s">
        <v>710</v>
      </c>
      <c r="AK22" s="27" t="s">
        <v>710</v>
      </c>
      <c r="AL22" s="27" t="s">
        <v>710</v>
      </c>
      <c r="AM22" s="27" t="s">
        <v>710</v>
      </c>
      <c r="AN22" s="27" t="s">
        <v>710</v>
      </c>
      <c r="AO22" s="27" t="s">
        <v>710</v>
      </c>
      <c r="AP22" s="27" t="s">
        <v>710</v>
      </c>
      <c r="AQ22" s="27" t="s">
        <v>710</v>
      </c>
      <c r="AR22" s="27" t="s">
        <v>710</v>
      </c>
      <c r="AS22" s="27" t="s">
        <v>710</v>
      </c>
      <c r="AT22" s="27" t="s">
        <v>710</v>
      </c>
      <c r="AU22" s="27" t="s">
        <v>710</v>
      </c>
      <c r="AV22" s="27" t="s">
        <v>710</v>
      </c>
      <c r="AW22" s="27" t="s">
        <v>710</v>
      </c>
      <c r="AX22" s="27" t="s">
        <v>710</v>
      </c>
      <c r="AY22" s="27" t="s">
        <v>710</v>
      </c>
      <c r="AZ22" s="27" t="s">
        <v>710</v>
      </c>
      <c r="BA22" s="27" t="s">
        <v>710</v>
      </c>
      <c r="BB22" s="27" t="s">
        <v>710</v>
      </c>
      <c r="BC22" s="27" t="s">
        <v>710</v>
      </c>
      <c r="BD22" s="27" t="s">
        <v>710</v>
      </c>
      <c r="BE22" s="27" t="s">
        <v>710</v>
      </c>
      <c r="BF22" s="27" t="s">
        <v>710</v>
      </c>
      <c r="BG22" s="27" t="s">
        <v>710</v>
      </c>
      <c r="BH22" s="27" t="s">
        <v>710</v>
      </c>
      <c r="BI22" s="27" t="s">
        <v>710</v>
      </c>
      <c r="BJ22" s="27" t="s">
        <v>710</v>
      </c>
      <c r="BK22" s="27" t="s">
        <v>710</v>
      </c>
    </row>
    <row r="23" spans="1:63" ht="31.5">
      <c r="A23" s="192" t="s">
        <v>26</v>
      </c>
      <c r="B23" s="191" t="s">
        <v>789</v>
      </c>
      <c r="C23" s="191" t="s">
        <v>790</v>
      </c>
      <c r="D23" s="27" t="s">
        <v>710</v>
      </c>
      <c r="E23" s="27" t="s">
        <v>710</v>
      </c>
      <c r="F23" s="27" t="s">
        <v>710</v>
      </c>
      <c r="G23" s="27" t="s">
        <v>710</v>
      </c>
      <c r="H23" s="27" t="s">
        <v>710</v>
      </c>
      <c r="I23" s="27" t="s">
        <v>710</v>
      </c>
      <c r="J23" s="27" t="s">
        <v>710</v>
      </c>
      <c r="K23" s="27" t="s">
        <v>710</v>
      </c>
      <c r="L23" s="27" t="s">
        <v>710</v>
      </c>
      <c r="M23" s="27" t="s">
        <v>710</v>
      </c>
      <c r="N23" s="27" t="s">
        <v>710</v>
      </c>
      <c r="O23" s="27" t="s">
        <v>710</v>
      </c>
      <c r="P23" s="27" t="s">
        <v>710</v>
      </c>
      <c r="Q23" s="27" t="s">
        <v>710</v>
      </c>
      <c r="R23" s="27" t="s">
        <v>710</v>
      </c>
      <c r="S23" s="27" t="s">
        <v>710</v>
      </c>
      <c r="T23" s="27" t="s">
        <v>710</v>
      </c>
      <c r="U23" s="27" t="s">
        <v>710</v>
      </c>
      <c r="V23" s="27" t="s">
        <v>710</v>
      </c>
      <c r="W23" s="27" t="s">
        <v>710</v>
      </c>
      <c r="X23" s="27" t="s">
        <v>710</v>
      </c>
      <c r="Y23" s="27" t="s">
        <v>710</v>
      </c>
      <c r="Z23" s="27" t="s">
        <v>710</v>
      </c>
      <c r="AA23" s="27" t="s">
        <v>710</v>
      </c>
      <c r="AB23" s="27" t="s">
        <v>710</v>
      </c>
      <c r="AC23" s="27" t="s">
        <v>710</v>
      </c>
      <c r="AD23" s="27" t="s">
        <v>710</v>
      </c>
      <c r="AE23" s="27" t="s">
        <v>710</v>
      </c>
      <c r="AF23" s="27" t="s">
        <v>710</v>
      </c>
      <c r="AG23" s="27" t="s">
        <v>710</v>
      </c>
      <c r="AH23" s="27" t="s">
        <v>710</v>
      </c>
      <c r="AI23" s="27" t="s">
        <v>710</v>
      </c>
      <c r="AJ23" s="27" t="s">
        <v>710</v>
      </c>
      <c r="AK23" s="27" t="s">
        <v>710</v>
      </c>
      <c r="AL23" s="27" t="s">
        <v>710</v>
      </c>
      <c r="AM23" s="27" t="s">
        <v>710</v>
      </c>
      <c r="AN23" s="27" t="s">
        <v>710</v>
      </c>
      <c r="AO23" s="27" t="s">
        <v>710</v>
      </c>
      <c r="AP23" s="27" t="s">
        <v>710</v>
      </c>
      <c r="AQ23" s="27" t="s">
        <v>710</v>
      </c>
      <c r="AR23" s="27" t="s">
        <v>710</v>
      </c>
      <c r="AS23" s="27" t="s">
        <v>710</v>
      </c>
      <c r="AT23" s="27" t="s">
        <v>710</v>
      </c>
      <c r="AU23" s="27" t="s">
        <v>710</v>
      </c>
      <c r="AV23" s="27" t="s">
        <v>710</v>
      </c>
      <c r="AW23" s="27" t="s">
        <v>710</v>
      </c>
      <c r="AX23" s="27" t="s">
        <v>710</v>
      </c>
      <c r="AY23" s="27" t="s">
        <v>710</v>
      </c>
      <c r="AZ23" s="27" t="s">
        <v>710</v>
      </c>
      <c r="BA23" s="27" t="s">
        <v>710</v>
      </c>
      <c r="BB23" s="27" t="s">
        <v>710</v>
      </c>
      <c r="BC23" s="27" t="s">
        <v>710</v>
      </c>
      <c r="BD23" s="27" t="s">
        <v>710</v>
      </c>
      <c r="BE23" s="27" t="s">
        <v>710</v>
      </c>
      <c r="BF23" s="27" t="s">
        <v>710</v>
      </c>
      <c r="BG23" s="27" t="s">
        <v>710</v>
      </c>
      <c r="BH23" s="27" t="s">
        <v>710</v>
      </c>
      <c r="BI23" s="27" t="s">
        <v>710</v>
      </c>
      <c r="BJ23" s="27" t="s">
        <v>710</v>
      </c>
      <c r="BK23" s="27" t="s">
        <v>710</v>
      </c>
    </row>
    <row r="24" spans="1:63" ht="31.5">
      <c r="A24" s="192" t="s">
        <v>698</v>
      </c>
      <c r="B24" s="191" t="s">
        <v>791</v>
      </c>
      <c r="C24" s="191" t="s">
        <v>792</v>
      </c>
      <c r="D24" s="27" t="s">
        <v>710</v>
      </c>
      <c r="E24" s="27" t="s">
        <v>710</v>
      </c>
      <c r="F24" s="27" t="s">
        <v>710</v>
      </c>
      <c r="G24" s="27" t="s">
        <v>710</v>
      </c>
      <c r="H24" s="27" t="s">
        <v>710</v>
      </c>
      <c r="I24" s="27" t="s">
        <v>710</v>
      </c>
      <c r="J24" s="27" t="s">
        <v>710</v>
      </c>
      <c r="K24" s="27" t="s">
        <v>710</v>
      </c>
      <c r="L24" s="27" t="s">
        <v>710</v>
      </c>
      <c r="M24" s="27" t="s">
        <v>710</v>
      </c>
      <c r="N24" s="27" t="s">
        <v>710</v>
      </c>
      <c r="O24" s="27" t="s">
        <v>710</v>
      </c>
      <c r="P24" s="27" t="s">
        <v>710</v>
      </c>
      <c r="Q24" s="27" t="s">
        <v>710</v>
      </c>
      <c r="R24" s="27" t="s">
        <v>710</v>
      </c>
      <c r="S24" s="27" t="s">
        <v>710</v>
      </c>
      <c r="T24" s="27" t="s">
        <v>710</v>
      </c>
      <c r="U24" s="27" t="s">
        <v>710</v>
      </c>
      <c r="V24" s="27" t="s">
        <v>710</v>
      </c>
      <c r="W24" s="27" t="s">
        <v>710</v>
      </c>
      <c r="X24" s="27" t="s">
        <v>710</v>
      </c>
      <c r="Y24" s="27" t="s">
        <v>710</v>
      </c>
      <c r="Z24" s="27" t="s">
        <v>710</v>
      </c>
      <c r="AA24" s="27" t="s">
        <v>710</v>
      </c>
      <c r="AB24" s="27" t="s">
        <v>710</v>
      </c>
      <c r="AC24" s="27" t="s">
        <v>710</v>
      </c>
      <c r="AD24" s="27" t="s">
        <v>710</v>
      </c>
      <c r="AE24" s="27" t="s">
        <v>710</v>
      </c>
      <c r="AF24" s="27" t="s">
        <v>710</v>
      </c>
      <c r="AG24" s="27" t="s">
        <v>710</v>
      </c>
      <c r="AH24" s="27" t="s">
        <v>710</v>
      </c>
      <c r="AI24" s="27" t="s">
        <v>710</v>
      </c>
      <c r="AJ24" s="27" t="s">
        <v>710</v>
      </c>
      <c r="AK24" s="27" t="s">
        <v>710</v>
      </c>
      <c r="AL24" s="27" t="s">
        <v>710</v>
      </c>
      <c r="AM24" s="27" t="s">
        <v>710</v>
      </c>
      <c r="AN24" s="27" t="s">
        <v>710</v>
      </c>
      <c r="AO24" s="27" t="s">
        <v>710</v>
      </c>
      <c r="AP24" s="27" t="s">
        <v>710</v>
      </c>
      <c r="AQ24" s="27" t="s">
        <v>710</v>
      </c>
      <c r="AR24" s="27" t="s">
        <v>710</v>
      </c>
      <c r="AS24" s="27" t="s">
        <v>710</v>
      </c>
      <c r="AT24" s="27" t="s">
        <v>710</v>
      </c>
      <c r="AU24" s="27" t="s">
        <v>710</v>
      </c>
      <c r="AV24" s="27" t="s">
        <v>710</v>
      </c>
      <c r="AW24" s="27" t="s">
        <v>710</v>
      </c>
      <c r="AX24" s="27" t="s">
        <v>710</v>
      </c>
      <c r="AY24" s="27" t="s">
        <v>710</v>
      </c>
      <c r="AZ24" s="27" t="s">
        <v>710</v>
      </c>
      <c r="BA24" s="27" t="s">
        <v>710</v>
      </c>
      <c r="BB24" s="27" t="s">
        <v>710</v>
      </c>
      <c r="BC24" s="27" t="s">
        <v>710</v>
      </c>
      <c r="BD24" s="27" t="s">
        <v>710</v>
      </c>
      <c r="BE24" s="27" t="s">
        <v>710</v>
      </c>
      <c r="BF24" s="27" t="s">
        <v>710</v>
      </c>
      <c r="BG24" s="27" t="s">
        <v>710</v>
      </c>
      <c r="BH24" s="27" t="s">
        <v>710</v>
      </c>
      <c r="BI24" s="27" t="s">
        <v>710</v>
      </c>
      <c r="BJ24" s="27" t="s">
        <v>710</v>
      </c>
      <c r="BK24" s="27" t="s">
        <v>710</v>
      </c>
    </row>
    <row r="25" spans="1:63" ht="31.5">
      <c r="A25" s="192" t="s">
        <v>802</v>
      </c>
      <c r="B25" s="191" t="s">
        <v>803</v>
      </c>
      <c r="C25" s="191" t="s">
        <v>804</v>
      </c>
      <c r="D25" s="27" t="s">
        <v>710</v>
      </c>
      <c r="E25" s="27" t="s">
        <v>710</v>
      </c>
      <c r="F25" s="27" t="s">
        <v>710</v>
      </c>
      <c r="G25" s="27" t="s">
        <v>710</v>
      </c>
      <c r="H25" s="27" t="s">
        <v>710</v>
      </c>
      <c r="I25" s="27" t="s">
        <v>710</v>
      </c>
      <c r="J25" s="27" t="s">
        <v>710</v>
      </c>
      <c r="K25" s="27" t="s">
        <v>710</v>
      </c>
      <c r="L25" s="27" t="s">
        <v>710</v>
      </c>
      <c r="M25" s="27" t="s">
        <v>710</v>
      </c>
      <c r="N25" s="27" t="s">
        <v>710</v>
      </c>
      <c r="O25" s="27" t="s">
        <v>710</v>
      </c>
      <c r="P25" s="27" t="s">
        <v>710</v>
      </c>
      <c r="Q25" s="27" t="s">
        <v>710</v>
      </c>
      <c r="R25" s="27" t="s">
        <v>710</v>
      </c>
      <c r="S25" s="27" t="s">
        <v>710</v>
      </c>
      <c r="T25" s="27" t="s">
        <v>710</v>
      </c>
      <c r="U25" s="27" t="s">
        <v>710</v>
      </c>
      <c r="V25" s="27" t="s">
        <v>710</v>
      </c>
      <c r="W25" s="27" t="s">
        <v>710</v>
      </c>
      <c r="X25" s="27" t="s">
        <v>710</v>
      </c>
      <c r="Y25" s="27" t="s">
        <v>710</v>
      </c>
      <c r="Z25" s="27" t="s">
        <v>710</v>
      </c>
      <c r="AA25" s="27" t="s">
        <v>710</v>
      </c>
      <c r="AB25" s="27" t="s">
        <v>710</v>
      </c>
      <c r="AC25" s="27" t="s">
        <v>710</v>
      </c>
      <c r="AD25" s="27" t="s">
        <v>710</v>
      </c>
      <c r="AE25" s="27" t="s">
        <v>710</v>
      </c>
      <c r="AF25" s="27" t="s">
        <v>710</v>
      </c>
      <c r="AG25" s="27" t="s">
        <v>710</v>
      </c>
      <c r="AH25" s="27" t="s">
        <v>710</v>
      </c>
      <c r="AI25" s="27" t="s">
        <v>710</v>
      </c>
      <c r="AJ25" s="27" t="s">
        <v>710</v>
      </c>
      <c r="AK25" s="27" t="s">
        <v>710</v>
      </c>
      <c r="AL25" s="27" t="s">
        <v>710</v>
      </c>
      <c r="AM25" s="27" t="s">
        <v>710</v>
      </c>
      <c r="AN25" s="27" t="s">
        <v>710</v>
      </c>
      <c r="AO25" s="27" t="s">
        <v>710</v>
      </c>
      <c r="AP25" s="27" t="s">
        <v>710</v>
      </c>
      <c r="AQ25" s="27" t="s">
        <v>710</v>
      </c>
      <c r="AR25" s="27" t="s">
        <v>710</v>
      </c>
      <c r="AS25" s="27" t="s">
        <v>710</v>
      </c>
      <c r="AT25" s="27" t="s">
        <v>710</v>
      </c>
      <c r="AU25" s="27" t="s">
        <v>710</v>
      </c>
      <c r="AV25" s="27" t="s">
        <v>710</v>
      </c>
      <c r="AW25" s="27" t="s">
        <v>710</v>
      </c>
      <c r="AX25" s="27" t="s">
        <v>710</v>
      </c>
      <c r="AY25" s="27" t="s">
        <v>710</v>
      </c>
      <c r="AZ25" s="27" t="s">
        <v>710</v>
      </c>
      <c r="BA25" s="27" t="s">
        <v>710</v>
      </c>
      <c r="BB25" s="27" t="s">
        <v>710</v>
      </c>
      <c r="BC25" s="27" t="s">
        <v>710</v>
      </c>
      <c r="BD25" s="27" t="s">
        <v>710</v>
      </c>
      <c r="BE25" s="27" t="s">
        <v>710</v>
      </c>
      <c r="BF25" s="27" t="s">
        <v>710</v>
      </c>
      <c r="BG25" s="27" t="s">
        <v>710</v>
      </c>
      <c r="BH25" s="27">
        <f>'Ф3'!F26</f>
        <v>9.6</v>
      </c>
      <c r="BI25" s="27" t="s">
        <v>710</v>
      </c>
      <c r="BJ25" s="27" t="s">
        <v>710</v>
      </c>
      <c r="BK25" s="27" t="s">
        <v>710</v>
      </c>
    </row>
    <row r="26" spans="1:63" ht="25.5">
      <c r="A26" s="250" t="s">
        <v>771</v>
      </c>
      <c r="B26" s="251" t="s">
        <v>772</v>
      </c>
      <c r="C26" s="190" t="s">
        <v>710</v>
      </c>
      <c r="D26" s="27" t="s">
        <v>710</v>
      </c>
      <c r="E26" s="27" t="s">
        <v>710</v>
      </c>
      <c r="F26" s="27" t="s">
        <v>710</v>
      </c>
      <c r="G26" s="27" t="s">
        <v>710</v>
      </c>
      <c r="H26" s="27" t="s">
        <v>710</v>
      </c>
      <c r="I26" s="27" t="s">
        <v>710</v>
      </c>
      <c r="J26" s="27" t="s">
        <v>710</v>
      </c>
      <c r="K26" s="27" t="s">
        <v>710</v>
      </c>
      <c r="L26" s="27" t="s">
        <v>710</v>
      </c>
      <c r="M26" s="27" t="s">
        <v>710</v>
      </c>
      <c r="N26" s="27" t="s">
        <v>710</v>
      </c>
      <c r="O26" s="27" t="s">
        <v>710</v>
      </c>
      <c r="P26" s="27" t="s">
        <v>710</v>
      </c>
      <c r="Q26" s="27" t="s">
        <v>710</v>
      </c>
      <c r="R26" s="27" t="s">
        <v>710</v>
      </c>
      <c r="S26" s="27" t="s">
        <v>710</v>
      </c>
      <c r="T26" s="27" t="s">
        <v>710</v>
      </c>
      <c r="U26" s="27" t="s">
        <v>710</v>
      </c>
      <c r="V26" s="27" t="s">
        <v>710</v>
      </c>
      <c r="W26" s="27" t="s">
        <v>710</v>
      </c>
      <c r="X26" s="27" t="s">
        <v>710</v>
      </c>
      <c r="Y26" s="27" t="s">
        <v>710</v>
      </c>
      <c r="Z26" s="27" t="s">
        <v>710</v>
      </c>
      <c r="AA26" s="27" t="s">
        <v>710</v>
      </c>
      <c r="AB26" s="27" t="s">
        <v>710</v>
      </c>
      <c r="AC26" s="27" t="s">
        <v>710</v>
      </c>
      <c r="AD26" s="27" t="s">
        <v>710</v>
      </c>
      <c r="AE26" s="27" t="s">
        <v>710</v>
      </c>
      <c r="AF26" s="27" t="s">
        <v>710</v>
      </c>
      <c r="AG26" s="27" t="s">
        <v>710</v>
      </c>
      <c r="AH26" s="27" t="s">
        <v>710</v>
      </c>
      <c r="AI26" s="27" t="s">
        <v>710</v>
      </c>
      <c r="AJ26" s="27" t="s">
        <v>710</v>
      </c>
      <c r="AK26" s="27" t="s">
        <v>710</v>
      </c>
      <c r="AL26" s="27" t="s">
        <v>710</v>
      </c>
      <c r="AM26" s="27" t="s">
        <v>710</v>
      </c>
      <c r="AN26" s="265">
        <f>AN27</f>
        <v>0.15</v>
      </c>
      <c r="AO26" s="482">
        <v>0</v>
      </c>
      <c r="AP26" s="27" t="s">
        <v>710</v>
      </c>
      <c r="AQ26" s="27" t="s">
        <v>710</v>
      </c>
      <c r="AR26" s="27" t="s">
        <v>710</v>
      </c>
      <c r="AS26" s="27" t="s">
        <v>710</v>
      </c>
      <c r="AT26" s="27" t="s">
        <v>710</v>
      </c>
      <c r="AU26" s="27" t="s">
        <v>710</v>
      </c>
      <c r="AV26" s="27" t="s">
        <v>710</v>
      </c>
      <c r="AW26" s="27" t="s">
        <v>710</v>
      </c>
      <c r="AX26" s="27" t="s">
        <v>710</v>
      </c>
      <c r="AY26" s="27" t="s">
        <v>710</v>
      </c>
      <c r="AZ26" s="27" t="s">
        <v>710</v>
      </c>
      <c r="BA26" s="27" t="s">
        <v>710</v>
      </c>
      <c r="BB26" s="27" t="s">
        <v>710</v>
      </c>
      <c r="BC26" s="27" t="s">
        <v>710</v>
      </c>
      <c r="BD26" s="27" t="s">
        <v>710</v>
      </c>
      <c r="BE26" s="27" t="s">
        <v>710</v>
      </c>
      <c r="BF26" s="27" t="s">
        <v>710</v>
      </c>
      <c r="BG26" s="27" t="s">
        <v>710</v>
      </c>
      <c r="BH26" s="27">
        <f>BH27</f>
        <v>0.16583333333333336</v>
      </c>
      <c r="BI26" s="27" t="s">
        <v>710</v>
      </c>
      <c r="BJ26" s="27" t="s">
        <v>710</v>
      </c>
      <c r="BK26" s="27" t="s">
        <v>710</v>
      </c>
    </row>
    <row r="27" spans="1:63" ht="38.25">
      <c r="A27" s="250" t="s">
        <v>489</v>
      </c>
      <c r="B27" s="252" t="s">
        <v>773</v>
      </c>
      <c r="C27" s="190" t="s">
        <v>710</v>
      </c>
      <c r="D27" s="154" t="s">
        <v>710</v>
      </c>
      <c r="E27" s="154" t="s">
        <v>710</v>
      </c>
      <c r="F27" s="237" t="s">
        <v>710</v>
      </c>
      <c r="G27" s="237" t="s">
        <v>710</v>
      </c>
      <c r="H27" s="237" t="s">
        <v>710</v>
      </c>
      <c r="I27" s="237" t="s">
        <v>710</v>
      </c>
      <c r="J27" s="237" t="s">
        <v>710</v>
      </c>
      <c r="K27" s="237" t="s">
        <v>710</v>
      </c>
      <c r="L27" s="237" t="s">
        <v>710</v>
      </c>
      <c r="M27" s="237" t="s">
        <v>710</v>
      </c>
      <c r="N27" s="237" t="s">
        <v>710</v>
      </c>
      <c r="O27" s="237" t="s">
        <v>710</v>
      </c>
      <c r="P27" s="237" t="s">
        <v>710</v>
      </c>
      <c r="Q27" s="237" t="s">
        <v>710</v>
      </c>
      <c r="R27" s="237" t="s">
        <v>710</v>
      </c>
      <c r="S27" s="237" t="s">
        <v>710</v>
      </c>
      <c r="T27" s="154" t="s">
        <v>710</v>
      </c>
      <c r="U27" s="154" t="s">
        <v>710</v>
      </c>
      <c r="V27" s="154" t="s">
        <v>710</v>
      </c>
      <c r="W27" s="154" t="s">
        <v>710</v>
      </c>
      <c r="X27" s="154" t="s">
        <v>710</v>
      </c>
      <c r="Y27" s="154" t="s">
        <v>710</v>
      </c>
      <c r="Z27" s="154" t="s">
        <v>710</v>
      </c>
      <c r="AA27" s="154" t="s">
        <v>710</v>
      </c>
      <c r="AB27" s="237" t="s">
        <v>710</v>
      </c>
      <c r="AC27" s="237" t="s">
        <v>710</v>
      </c>
      <c r="AD27" s="237" t="s">
        <v>710</v>
      </c>
      <c r="AE27" s="237" t="s">
        <v>710</v>
      </c>
      <c r="AF27" s="237" t="s">
        <v>710</v>
      </c>
      <c r="AG27" s="237" t="s">
        <v>710</v>
      </c>
      <c r="AH27" s="237" t="s">
        <v>710</v>
      </c>
      <c r="AI27" s="237" t="s">
        <v>710</v>
      </c>
      <c r="AJ27" s="237" t="s">
        <v>710</v>
      </c>
      <c r="AK27" s="237" t="s">
        <v>710</v>
      </c>
      <c r="AL27" s="237" t="s">
        <v>710</v>
      </c>
      <c r="AM27" s="237" t="s">
        <v>710</v>
      </c>
      <c r="AN27" s="265">
        <f>AN28</f>
        <v>0.15</v>
      </c>
      <c r="AO27" s="483">
        <v>0</v>
      </c>
      <c r="AP27" s="154" t="s">
        <v>710</v>
      </c>
      <c r="AQ27" s="154" t="s">
        <v>710</v>
      </c>
      <c r="AR27" s="154" t="s">
        <v>710</v>
      </c>
      <c r="AS27" s="154" t="s">
        <v>710</v>
      </c>
      <c r="AT27" s="154" t="s">
        <v>710</v>
      </c>
      <c r="AU27" s="154" t="s">
        <v>710</v>
      </c>
      <c r="AV27" s="154" t="s">
        <v>710</v>
      </c>
      <c r="AW27" s="154" t="s">
        <v>710</v>
      </c>
      <c r="AX27" s="154" t="s">
        <v>710</v>
      </c>
      <c r="AY27" s="154" t="s">
        <v>710</v>
      </c>
      <c r="AZ27" s="154" t="s">
        <v>710</v>
      </c>
      <c r="BA27" s="154" t="s">
        <v>710</v>
      </c>
      <c r="BB27" s="154" t="s">
        <v>710</v>
      </c>
      <c r="BC27" s="154" t="s">
        <v>710</v>
      </c>
      <c r="BD27" s="154" t="s">
        <v>710</v>
      </c>
      <c r="BE27" s="154" t="s">
        <v>710</v>
      </c>
      <c r="BF27" s="154" t="s">
        <v>710</v>
      </c>
      <c r="BG27" s="154" t="s">
        <v>710</v>
      </c>
      <c r="BH27" s="154">
        <f>BH28</f>
        <v>0.16583333333333336</v>
      </c>
      <c r="BI27" s="154" t="s">
        <v>710</v>
      </c>
      <c r="BJ27" s="154" t="s">
        <v>710</v>
      </c>
      <c r="BK27" s="154" t="s">
        <v>710</v>
      </c>
    </row>
    <row r="28" spans="1:63" ht="63">
      <c r="A28" s="253" t="s">
        <v>491</v>
      </c>
      <c r="B28" s="254" t="s">
        <v>774</v>
      </c>
      <c r="C28" s="254" t="s">
        <v>775</v>
      </c>
      <c r="D28" s="27" t="s">
        <v>710</v>
      </c>
      <c r="E28" s="27" t="s">
        <v>710</v>
      </c>
      <c r="F28" s="27" t="s">
        <v>710</v>
      </c>
      <c r="G28" s="27" t="s">
        <v>710</v>
      </c>
      <c r="H28" s="27" t="s">
        <v>710</v>
      </c>
      <c r="I28" s="27" t="s">
        <v>710</v>
      </c>
      <c r="J28" s="27" t="s">
        <v>710</v>
      </c>
      <c r="K28" s="27" t="s">
        <v>710</v>
      </c>
      <c r="L28" s="27" t="s">
        <v>710</v>
      </c>
      <c r="M28" s="27" t="s">
        <v>710</v>
      </c>
      <c r="N28" s="27" t="s">
        <v>710</v>
      </c>
      <c r="O28" s="27" t="s">
        <v>710</v>
      </c>
      <c r="P28" s="27" t="s">
        <v>710</v>
      </c>
      <c r="Q28" s="27" t="s">
        <v>710</v>
      </c>
      <c r="R28" s="27" t="s">
        <v>710</v>
      </c>
      <c r="S28" s="27" t="s">
        <v>710</v>
      </c>
      <c r="T28" s="27" t="s">
        <v>710</v>
      </c>
      <c r="U28" s="27" t="s">
        <v>710</v>
      </c>
      <c r="V28" s="27" t="s">
        <v>710</v>
      </c>
      <c r="W28" s="27" t="s">
        <v>710</v>
      </c>
      <c r="X28" s="27" t="s">
        <v>710</v>
      </c>
      <c r="Y28" s="27" t="s">
        <v>710</v>
      </c>
      <c r="Z28" s="27" t="s">
        <v>710</v>
      </c>
      <c r="AA28" s="27" t="s">
        <v>710</v>
      </c>
      <c r="AB28" s="27" t="s">
        <v>710</v>
      </c>
      <c r="AC28" s="27" t="s">
        <v>710</v>
      </c>
      <c r="AD28" s="27" t="s">
        <v>710</v>
      </c>
      <c r="AE28" s="27" t="s">
        <v>710</v>
      </c>
      <c r="AF28" s="27" t="s">
        <v>710</v>
      </c>
      <c r="AG28" s="27" t="s">
        <v>710</v>
      </c>
      <c r="AH28" s="27" t="s">
        <v>710</v>
      </c>
      <c r="AI28" s="27" t="s">
        <v>710</v>
      </c>
      <c r="AJ28" s="27" t="s">
        <v>710</v>
      </c>
      <c r="AK28" s="27" t="s">
        <v>710</v>
      </c>
      <c r="AL28" s="27" t="s">
        <v>710</v>
      </c>
      <c r="AM28" s="27" t="s">
        <v>710</v>
      </c>
      <c r="AN28" s="265">
        <v>0.15</v>
      </c>
      <c r="AO28" s="482">
        <v>0</v>
      </c>
      <c r="AP28" s="27" t="s">
        <v>710</v>
      </c>
      <c r="AQ28" s="27" t="s">
        <v>710</v>
      </c>
      <c r="AR28" s="27" t="s">
        <v>710</v>
      </c>
      <c r="AS28" s="27" t="s">
        <v>710</v>
      </c>
      <c r="AT28" s="27" t="s">
        <v>710</v>
      </c>
      <c r="AU28" s="27" t="s">
        <v>710</v>
      </c>
      <c r="AV28" s="27" t="s">
        <v>710</v>
      </c>
      <c r="AW28" s="27" t="s">
        <v>710</v>
      </c>
      <c r="AX28" s="27" t="s">
        <v>710</v>
      </c>
      <c r="AY28" s="27" t="s">
        <v>710</v>
      </c>
      <c r="AZ28" s="27" t="s">
        <v>710</v>
      </c>
      <c r="BA28" s="27" t="s">
        <v>710</v>
      </c>
      <c r="BB28" s="27" t="s">
        <v>710</v>
      </c>
      <c r="BC28" s="27" t="s">
        <v>710</v>
      </c>
      <c r="BD28" s="27" t="s">
        <v>710</v>
      </c>
      <c r="BE28" s="27" t="s">
        <v>710</v>
      </c>
      <c r="BF28" s="27" t="s">
        <v>710</v>
      </c>
      <c r="BG28" s="27" t="s">
        <v>710</v>
      </c>
      <c r="BH28" s="27">
        <f>'Ф3'!F29</f>
        <v>0.16583333333333336</v>
      </c>
      <c r="BI28" s="27" t="s">
        <v>710</v>
      </c>
      <c r="BJ28" s="27" t="s">
        <v>710</v>
      </c>
      <c r="BK28" s="27" t="s">
        <v>710</v>
      </c>
    </row>
    <row r="29" spans="1:63" ht="15.75" hidden="1">
      <c r="A29" s="189"/>
      <c r="B29" s="191"/>
      <c r="C29" s="19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41"/>
      <c r="BJ29" s="27"/>
      <c r="BK29" s="27"/>
    </row>
    <row r="30" spans="1:63" ht="15.75" hidden="1">
      <c r="A30" s="189"/>
      <c r="B30" s="192"/>
      <c r="C30" s="18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63" ht="31.5">
      <c r="A31" s="189" t="s">
        <v>36</v>
      </c>
      <c r="B31" s="189" t="s">
        <v>719</v>
      </c>
      <c r="C31" s="190" t="s">
        <v>710</v>
      </c>
      <c r="D31" s="27" t="s">
        <v>710</v>
      </c>
      <c r="E31" s="27" t="s">
        <v>710</v>
      </c>
      <c r="F31" s="27" t="s">
        <v>710</v>
      </c>
      <c r="G31" s="27" t="s">
        <v>710</v>
      </c>
      <c r="H31" s="27" t="s">
        <v>710</v>
      </c>
      <c r="I31" s="27" t="s">
        <v>710</v>
      </c>
      <c r="J31" s="27" t="s">
        <v>710</v>
      </c>
      <c r="K31" s="27" t="s">
        <v>710</v>
      </c>
      <c r="L31" s="27" t="s">
        <v>710</v>
      </c>
      <c r="M31" s="27" t="s">
        <v>710</v>
      </c>
      <c r="N31" s="27" t="s">
        <v>710</v>
      </c>
      <c r="O31" s="27" t="s">
        <v>710</v>
      </c>
      <c r="P31" s="27" t="s">
        <v>710</v>
      </c>
      <c r="Q31" s="27" t="s">
        <v>710</v>
      </c>
      <c r="R31" s="27" t="s">
        <v>710</v>
      </c>
      <c r="S31" s="27" t="s">
        <v>710</v>
      </c>
      <c r="T31" s="27" t="s">
        <v>710</v>
      </c>
      <c r="U31" s="27" t="s">
        <v>710</v>
      </c>
      <c r="V31" s="27" t="s">
        <v>710</v>
      </c>
      <c r="W31" s="27" t="s">
        <v>710</v>
      </c>
      <c r="X31" s="27" t="s">
        <v>710</v>
      </c>
      <c r="Y31" s="27" t="s">
        <v>710</v>
      </c>
      <c r="Z31" s="27" t="s">
        <v>710</v>
      </c>
      <c r="AA31" s="27" t="s">
        <v>710</v>
      </c>
      <c r="AB31" s="27" t="s">
        <v>710</v>
      </c>
      <c r="AC31" s="27" t="s">
        <v>710</v>
      </c>
      <c r="AD31" s="27" t="s">
        <v>710</v>
      </c>
      <c r="AE31" s="27" t="s">
        <v>710</v>
      </c>
      <c r="AF31" s="27" t="s">
        <v>710</v>
      </c>
      <c r="AG31" s="27" t="s">
        <v>710</v>
      </c>
      <c r="AH31" s="27" t="s">
        <v>710</v>
      </c>
      <c r="AI31" s="27" t="s">
        <v>710</v>
      </c>
      <c r="AJ31" s="27" t="s">
        <v>710</v>
      </c>
      <c r="AK31" s="27" t="s">
        <v>710</v>
      </c>
      <c r="AL31" s="27" t="s">
        <v>710</v>
      </c>
      <c r="AM31" s="27" t="s">
        <v>710</v>
      </c>
      <c r="AN31" s="27" t="s">
        <v>710</v>
      </c>
      <c r="AO31" s="27" t="s">
        <v>710</v>
      </c>
      <c r="AP31" s="27" t="s">
        <v>710</v>
      </c>
      <c r="AQ31" s="27" t="s">
        <v>710</v>
      </c>
      <c r="AR31" s="27" t="s">
        <v>710</v>
      </c>
      <c r="AS31" s="27" t="s">
        <v>710</v>
      </c>
      <c r="AT31" s="27" t="s">
        <v>710</v>
      </c>
      <c r="AU31" s="27" t="s">
        <v>710</v>
      </c>
      <c r="AV31" s="27" t="s">
        <v>710</v>
      </c>
      <c r="AW31" s="27" t="s">
        <v>710</v>
      </c>
      <c r="AX31" s="27" t="s">
        <v>710</v>
      </c>
      <c r="AY31" s="27" t="s">
        <v>710</v>
      </c>
      <c r="AZ31" s="27" t="s">
        <v>710</v>
      </c>
      <c r="BA31" s="27" t="s">
        <v>710</v>
      </c>
      <c r="BB31" s="27" t="s">
        <v>710</v>
      </c>
      <c r="BC31" s="27" t="s">
        <v>710</v>
      </c>
      <c r="BD31" s="27" t="s">
        <v>710</v>
      </c>
      <c r="BE31" s="27" t="s">
        <v>710</v>
      </c>
      <c r="BF31" s="27" t="s">
        <v>710</v>
      </c>
      <c r="BG31" s="27" t="s">
        <v>710</v>
      </c>
      <c r="BH31" s="27">
        <f>'Ф2'!K32</f>
        <v>0</v>
      </c>
      <c r="BI31" s="27">
        <f>'Ф3'!M32</f>
        <v>0</v>
      </c>
      <c r="BJ31" s="27" t="s">
        <v>710</v>
      </c>
      <c r="BK31" s="27" t="s">
        <v>710</v>
      </c>
    </row>
    <row r="32" spans="1:63" ht="24" collapsed="1">
      <c r="A32" s="189" t="s">
        <v>720</v>
      </c>
      <c r="B32" s="255" t="s">
        <v>776</v>
      </c>
      <c r="C32" s="255" t="s">
        <v>777</v>
      </c>
      <c r="D32" s="27" t="s">
        <v>710</v>
      </c>
      <c r="E32" s="27" t="s">
        <v>710</v>
      </c>
      <c r="F32" s="27" t="s">
        <v>710</v>
      </c>
      <c r="G32" s="27" t="s">
        <v>710</v>
      </c>
      <c r="H32" s="27" t="s">
        <v>710</v>
      </c>
      <c r="I32" s="27" t="s">
        <v>710</v>
      </c>
      <c r="J32" s="27" t="s">
        <v>710</v>
      </c>
      <c r="K32" s="27" t="s">
        <v>710</v>
      </c>
      <c r="L32" s="27" t="s">
        <v>710</v>
      </c>
      <c r="M32" s="27" t="s">
        <v>710</v>
      </c>
      <c r="N32" s="27" t="s">
        <v>710</v>
      </c>
      <c r="O32" s="27" t="s">
        <v>710</v>
      </c>
      <c r="P32" s="27" t="s">
        <v>710</v>
      </c>
      <c r="Q32" s="27" t="s">
        <v>710</v>
      </c>
      <c r="R32" s="27" t="s">
        <v>710</v>
      </c>
      <c r="S32" s="27" t="s">
        <v>710</v>
      </c>
      <c r="T32" s="27" t="s">
        <v>710</v>
      </c>
      <c r="U32" s="27" t="s">
        <v>710</v>
      </c>
      <c r="V32" s="27" t="s">
        <v>710</v>
      </c>
      <c r="W32" s="27" t="s">
        <v>710</v>
      </c>
      <c r="X32" s="27" t="s">
        <v>710</v>
      </c>
      <c r="Y32" s="27" t="s">
        <v>710</v>
      </c>
      <c r="Z32" s="27" t="s">
        <v>710</v>
      </c>
      <c r="AA32" s="27" t="s">
        <v>710</v>
      </c>
      <c r="AB32" s="27" t="s">
        <v>710</v>
      </c>
      <c r="AC32" s="27" t="s">
        <v>710</v>
      </c>
      <c r="AD32" s="27" t="s">
        <v>710</v>
      </c>
      <c r="AE32" s="27" t="s">
        <v>710</v>
      </c>
      <c r="AF32" s="27" t="s">
        <v>710</v>
      </c>
      <c r="AG32" s="27" t="s">
        <v>710</v>
      </c>
      <c r="AH32" s="27" t="s">
        <v>710</v>
      </c>
      <c r="AI32" s="27" t="s">
        <v>710</v>
      </c>
      <c r="AJ32" s="27" t="s">
        <v>710</v>
      </c>
      <c r="AK32" s="27" t="s">
        <v>710</v>
      </c>
      <c r="AL32" s="27" t="s">
        <v>710</v>
      </c>
      <c r="AM32" s="27" t="s">
        <v>710</v>
      </c>
      <c r="AN32" s="27" t="s">
        <v>710</v>
      </c>
      <c r="AO32" s="27" t="s">
        <v>710</v>
      </c>
      <c r="AP32" s="27" t="s">
        <v>710</v>
      </c>
      <c r="AQ32" s="27" t="s">
        <v>710</v>
      </c>
      <c r="AR32" s="27" t="s">
        <v>710</v>
      </c>
      <c r="AS32" s="27" t="s">
        <v>710</v>
      </c>
      <c r="AT32" s="27" t="s">
        <v>710</v>
      </c>
      <c r="AU32" s="27" t="s">
        <v>710</v>
      </c>
      <c r="AV32" s="27" t="s">
        <v>710</v>
      </c>
      <c r="AW32" s="27" t="s">
        <v>710</v>
      </c>
      <c r="AX32" s="27" t="s">
        <v>710</v>
      </c>
      <c r="AY32" s="27" t="s">
        <v>710</v>
      </c>
      <c r="AZ32" s="27" t="s">
        <v>710</v>
      </c>
      <c r="BA32" s="27" t="s">
        <v>710</v>
      </c>
      <c r="BB32" s="27" t="s">
        <v>710</v>
      </c>
      <c r="BC32" s="27" t="s">
        <v>710</v>
      </c>
      <c r="BD32" s="27" t="s">
        <v>710</v>
      </c>
      <c r="BE32" s="27" t="s">
        <v>710</v>
      </c>
      <c r="BF32" s="27" t="s">
        <v>710</v>
      </c>
      <c r="BG32" s="27" t="s">
        <v>710</v>
      </c>
      <c r="BH32" s="27" t="s">
        <v>710</v>
      </c>
      <c r="BI32" s="27" t="s">
        <v>710</v>
      </c>
      <c r="BJ32" s="27" t="s">
        <v>710</v>
      </c>
      <c r="BK32" s="27" t="s">
        <v>710</v>
      </c>
    </row>
    <row r="33" spans="1:63" ht="24">
      <c r="A33" s="189" t="s">
        <v>778</v>
      </c>
      <c r="B33" s="255" t="s">
        <v>779</v>
      </c>
      <c r="C33" s="255" t="s">
        <v>780</v>
      </c>
      <c r="D33" s="27" t="s">
        <v>710</v>
      </c>
      <c r="E33" s="27" t="s">
        <v>710</v>
      </c>
      <c r="F33" s="27" t="s">
        <v>710</v>
      </c>
      <c r="G33" s="27" t="s">
        <v>710</v>
      </c>
      <c r="H33" s="27" t="s">
        <v>710</v>
      </c>
      <c r="I33" s="27" t="s">
        <v>710</v>
      </c>
      <c r="J33" s="27" t="s">
        <v>710</v>
      </c>
      <c r="K33" s="27" t="s">
        <v>710</v>
      </c>
      <c r="L33" s="27" t="s">
        <v>710</v>
      </c>
      <c r="M33" s="27" t="s">
        <v>710</v>
      </c>
      <c r="N33" s="27" t="s">
        <v>710</v>
      </c>
      <c r="O33" s="27" t="s">
        <v>710</v>
      </c>
      <c r="P33" s="27" t="s">
        <v>710</v>
      </c>
      <c r="Q33" s="27" t="s">
        <v>710</v>
      </c>
      <c r="R33" s="27" t="s">
        <v>710</v>
      </c>
      <c r="S33" s="27" t="s">
        <v>710</v>
      </c>
      <c r="T33" s="27" t="s">
        <v>710</v>
      </c>
      <c r="U33" s="27" t="s">
        <v>710</v>
      </c>
      <c r="V33" s="27" t="s">
        <v>710</v>
      </c>
      <c r="W33" s="27" t="s">
        <v>710</v>
      </c>
      <c r="X33" s="27" t="s">
        <v>710</v>
      </c>
      <c r="Y33" s="27" t="s">
        <v>710</v>
      </c>
      <c r="Z33" s="27" t="s">
        <v>710</v>
      </c>
      <c r="AA33" s="27" t="s">
        <v>710</v>
      </c>
      <c r="AB33" s="27" t="s">
        <v>710</v>
      </c>
      <c r="AC33" s="27" t="s">
        <v>710</v>
      </c>
      <c r="AD33" s="27" t="s">
        <v>710</v>
      </c>
      <c r="AE33" s="27" t="s">
        <v>710</v>
      </c>
      <c r="AF33" s="27" t="s">
        <v>710</v>
      </c>
      <c r="AG33" s="27" t="s">
        <v>710</v>
      </c>
      <c r="AH33" s="27" t="s">
        <v>710</v>
      </c>
      <c r="AI33" s="27" t="s">
        <v>710</v>
      </c>
      <c r="AJ33" s="27" t="s">
        <v>710</v>
      </c>
      <c r="AK33" s="27" t="s">
        <v>710</v>
      </c>
      <c r="AL33" s="27" t="s">
        <v>710</v>
      </c>
      <c r="AM33" s="27" t="s">
        <v>710</v>
      </c>
      <c r="AN33" s="27" t="s">
        <v>710</v>
      </c>
      <c r="AO33" s="27" t="s">
        <v>710</v>
      </c>
      <c r="AP33" s="27" t="s">
        <v>710</v>
      </c>
      <c r="AQ33" s="27" t="s">
        <v>710</v>
      </c>
      <c r="AR33" s="27" t="s">
        <v>710</v>
      </c>
      <c r="AS33" s="27" t="s">
        <v>710</v>
      </c>
      <c r="AT33" s="27" t="s">
        <v>710</v>
      </c>
      <c r="AU33" s="27" t="s">
        <v>710</v>
      </c>
      <c r="AV33" s="27" t="s">
        <v>710</v>
      </c>
      <c r="AW33" s="27" t="s">
        <v>710</v>
      </c>
      <c r="AX33" s="27" t="s">
        <v>710</v>
      </c>
      <c r="AY33" s="27" t="s">
        <v>710</v>
      </c>
      <c r="AZ33" s="27" t="s">
        <v>710</v>
      </c>
      <c r="BA33" s="27" t="s">
        <v>710</v>
      </c>
      <c r="BB33" s="27" t="s">
        <v>710</v>
      </c>
      <c r="BC33" s="27" t="s">
        <v>710</v>
      </c>
      <c r="BD33" s="27" t="s">
        <v>710</v>
      </c>
      <c r="BE33" s="27" t="s">
        <v>710</v>
      </c>
      <c r="BF33" s="27" t="s">
        <v>710</v>
      </c>
      <c r="BG33" s="27" t="s">
        <v>710</v>
      </c>
      <c r="BH33" s="27" t="s">
        <v>710</v>
      </c>
      <c r="BI33" s="27" t="s">
        <v>710</v>
      </c>
      <c r="BJ33" s="27" t="s">
        <v>710</v>
      </c>
      <c r="BK33" s="27" t="s">
        <v>710</v>
      </c>
    </row>
    <row r="34" spans="1:63" ht="15.75" hidden="1">
      <c r="A34" s="157"/>
      <c r="B34" s="15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ht="15.75" hidden="1" collapsed="1">
      <c r="A35" s="157"/>
      <c r="B35" s="15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15.75" hidden="1">
      <c r="A36" s="157"/>
      <c r="B36" s="15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ht="15.75" hidden="1">
      <c r="A37" s="157"/>
      <c r="B37" s="1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ht="15.75" hidden="1">
      <c r="A38" s="157"/>
      <c r="B38" s="15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ht="15.75" hidden="1">
      <c r="A39" s="157"/>
      <c r="B39" s="15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ht="15.75" hidden="1">
      <c r="A40" s="157"/>
      <c r="B40" s="15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ht="15.75" hidden="1">
      <c r="A41" s="157"/>
      <c r="B41" s="15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ht="15.75" hidden="1">
      <c r="A42" s="157"/>
      <c r="B42" s="15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ht="15.75" hidden="1">
      <c r="A43" s="157"/>
      <c r="B43" s="15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ht="15.75" hidden="1" collapsed="1">
      <c r="A44" s="161"/>
      <c r="B44" s="162"/>
      <c r="C44" s="163"/>
      <c r="D44" s="163"/>
      <c r="E44" s="163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163"/>
      <c r="U44" s="163"/>
      <c r="V44" s="163"/>
      <c r="W44" s="163"/>
      <c r="X44" s="163"/>
      <c r="Y44" s="163"/>
      <c r="Z44" s="163"/>
      <c r="AA44" s="163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</row>
    <row r="45" spans="1:63" ht="15.75" hidden="1">
      <c r="A45" s="164"/>
      <c r="B45" s="165"/>
      <c r="C45" s="166"/>
      <c r="D45" s="166"/>
      <c r="E45" s="166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166"/>
      <c r="U45" s="166"/>
      <c r="V45" s="166"/>
      <c r="W45" s="166"/>
      <c r="X45" s="166"/>
      <c r="Y45" s="166"/>
      <c r="Z45" s="166"/>
      <c r="AA45" s="166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</row>
    <row r="46" spans="1:63" ht="15.75" hidden="1">
      <c r="A46" s="167"/>
      <c r="B46" s="168"/>
      <c r="C46" s="169"/>
      <c r="D46" s="169"/>
      <c r="E46" s="169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169"/>
      <c r="U46" s="169"/>
      <c r="V46" s="169"/>
      <c r="W46" s="169"/>
      <c r="X46" s="169"/>
      <c r="Y46" s="169"/>
      <c r="Z46" s="169"/>
      <c r="AA46" s="169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</row>
    <row r="47" spans="1:63" ht="15.75" hidden="1">
      <c r="A47" s="167"/>
      <c r="B47" s="168"/>
      <c r="C47" s="169"/>
      <c r="D47" s="169"/>
      <c r="E47" s="16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169"/>
      <c r="U47" s="169"/>
      <c r="V47" s="169"/>
      <c r="W47" s="169"/>
      <c r="X47" s="169"/>
      <c r="Y47" s="169"/>
      <c r="Z47" s="169"/>
      <c r="AA47" s="169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</row>
  </sheetData>
  <sheetProtection/>
  <mergeCells count="49">
    <mergeCell ref="AZ1:BG1"/>
    <mergeCell ref="AZ2:BG2"/>
    <mergeCell ref="A4:BK4"/>
    <mergeCell ref="AT11:BK11"/>
    <mergeCell ref="AT12:BG12"/>
    <mergeCell ref="BJ15:BK15"/>
    <mergeCell ref="D14:BK14"/>
    <mergeCell ref="AZ15:BE15"/>
    <mergeCell ref="BF15:BI15"/>
    <mergeCell ref="AP15:AU15"/>
    <mergeCell ref="BD16:BE16"/>
    <mergeCell ref="BF16:BG16"/>
    <mergeCell ref="BH16:BI16"/>
    <mergeCell ref="BJ16:BK16"/>
    <mergeCell ref="AR16:AS16"/>
    <mergeCell ref="AT16:AU16"/>
    <mergeCell ref="AV16:AW16"/>
    <mergeCell ref="AX16:AY16"/>
    <mergeCell ref="BB16:BC16"/>
    <mergeCell ref="AZ16:BA16"/>
    <mergeCell ref="D16:E16"/>
    <mergeCell ref="T16:U16"/>
    <mergeCell ref="V16:W16"/>
    <mergeCell ref="X16:Y16"/>
    <mergeCell ref="Z16:AA16"/>
    <mergeCell ref="AN16:AO16"/>
    <mergeCell ref="P16:Q16"/>
    <mergeCell ref="R16:S16"/>
    <mergeCell ref="F16:G16"/>
    <mergeCell ref="H16:I16"/>
    <mergeCell ref="AP16:AQ16"/>
    <mergeCell ref="AV15:AY15"/>
    <mergeCell ref="A3:BK3"/>
    <mergeCell ref="AS7:BA7"/>
    <mergeCell ref="AV9:AW9"/>
    <mergeCell ref="A14:A17"/>
    <mergeCell ref="B14:B17"/>
    <mergeCell ref="C14:C17"/>
    <mergeCell ref="D15:W15"/>
    <mergeCell ref="X15:AO15"/>
    <mergeCell ref="AH16:AI16"/>
    <mergeCell ref="AJ16:AK16"/>
    <mergeCell ref="AL16:AM16"/>
    <mergeCell ref="J16:K16"/>
    <mergeCell ref="L16:M16"/>
    <mergeCell ref="N16:O16"/>
    <mergeCell ref="AB16:AC16"/>
    <mergeCell ref="AD16:AE16"/>
    <mergeCell ref="AF16:AG1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16">
      <selection activeCell="A24" sqref="A24:IV24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766</v>
      </c>
    </row>
    <row r="2" spans="10:13" s="3" customFormat="1" ht="24" customHeight="1">
      <c r="J2" s="298" t="s">
        <v>3</v>
      </c>
      <c r="K2" s="298"/>
      <c r="L2" s="298"/>
      <c r="M2" s="298"/>
    </row>
    <row r="3" spans="1:13" s="41" customFormat="1" ht="25.5" customHeight="1">
      <c r="A3" s="328" t="s">
        <v>767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652</v>
      </c>
      <c r="G5" s="77" t="s">
        <v>794</v>
      </c>
    </row>
    <row r="6" ht="11.25" customHeight="1"/>
    <row r="7" spans="4:11" s="41" customFormat="1" ht="12.75">
      <c r="D7" s="42" t="s">
        <v>558</v>
      </c>
      <c r="E7" s="367" t="str">
        <f>'Ф7'!AS6</f>
        <v>Общество с ограниченной ответственностью "ИнвестГрадСтрой"</v>
      </c>
      <c r="F7" s="367"/>
      <c r="G7" s="367"/>
      <c r="H7" s="367"/>
      <c r="I7" s="367"/>
      <c r="J7" s="367"/>
      <c r="K7" s="367"/>
    </row>
    <row r="8" spans="5:11" s="2" customFormat="1" ht="11.25">
      <c r="E8" s="368" t="s">
        <v>4</v>
      </c>
      <c r="F8" s="368"/>
      <c r="G8" s="368"/>
      <c r="H8" s="368"/>
      <c r="I8" s="368"/>
      <c r="J8" s="368"/>
      <c r="K8" s="368"/>
    </row>
    <row r="9" ht="11.25" customHeight="1"/>
    <row r="10" spans="6:8" s="41" customFormat="1" ht="12.75">
      <c r="F10" s="42" t="s">
        <v>559</v>
      </c>
      <c r="G10" s="140" t="str">
        <f>'Ф7'!AV9</f>
        <v>2024</v>
      </c>
      <c r="H10" s="41" t="s">
        <v>5</v>
      </c>
    </row>
    <row r="11" ht="11.25" customHeight="1"/>
    <row r="12" spans="5:11" s="41" customFormat="1" ht="12.75">
      <c r="E12" s="42" t="s">
        <v>560</v>
      </c>
      <c r="F12" s="369" t="str">
        <f>'Ф7'!AT11</f>
        <v>Приказ Департамента тарифного регулирования Томской области от 31.10.2019 № 6-348 (в редакции Приказ ДТР от 28.10.2022г. № 6-144)</v>
      </c>
      <c r="G12" s="367"/>
      <c r="H12" s="367"/>
      <c r="I12" s="367"/>
      <c r="J12" s="367"/>
      <c r="K12" s="367"/>
    </row>
    <row r="13" spans="6:11" s="2" customFormat="1" ht="11.25">
      <c r="F13" s="368" t="s">
        <v>6</v>
      </c>
      <c r="G13" s="368"/>
      <c r="H13" s="368"/>
      <c r="I13" s="368"/>
      <c r="J13" s="368"/>
      <c r="K13" s="368"/>
    </row>
    <row r="14" ht="11.25" customHeight="1"/>
    <row r="15" spans="1:13" s="3" customFormat="1" ht="30" customHeight="1">
      <c r="A15" s="331" t="s">
        <v>561</v>
      </c>
      <c r="B15" s="331" t="s">
        <v>562</v>
      </c>
      <c r="C15" s="331" t="s">
        <v>563</v>
      </c>
      <c r="D15" s="331" t="s">
        <v>660</v>
      </c>
      <c r="E15" s="331" t="s">
        <v>661</v>
      </c>
      <c r="F15" s="370" t="s">
        <v>662</v>
      </c>
      <c r="G15" s="371"/>
      <c r="H15" s="370" t="s">
        <v>663</v>
      </c>
      <c r="I15" s="371"/>
      <c r="J15" s="372" t="s">
        <v>664</v>
      </c>
      <c r="K15" s="373"/>
      <c r="L15" s="372" t="s">
        <v>665</v>
      </c>
      <c r="M15" s="373"/>
    </row>
    <row r="16" spans="1:13" s="3" customFormat="1" ht="51" customHeight="1">
      <c r="A16" s="374"/>
      <c r="B16" s="374"/>
      <c r="C16" s="374"/>
      <c r="D16" s="374"/>
      <c r="E16" s="375"/>
      <c r="F16" s="78" t="s">
        <v>795</v>
      </c>
      <c r="G16" s="78" t="s">
        <v>823</v>
      </c>
      <c r="H16" s="78" t="s">
        <v>796</v>
      </c>
      <c r="I16" s="78" t="s">
        <v>824</v>
      </c>
      <c r="J16" s="78" t="s">
        <v>796</v>
      </c>
      <c r="K16" s="78" t="s">
        <v>824</v>
      </c>
      <c r="L16" s="78" t="s">
        <v>796</v>
      </c>
      <c r="M16" s="78" t="s">
        <v>824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0" customFormat="1" ht="15.75">
      <c r="A18" s="203" t="s">
        <v>667</v>
      </c>
      <c r="B18" s="204" t="s">
        <v>574</v>
      </c>
      <c r="C18" s="205" t="s">
        <v>710</v>
      </c>
      <c r="D18" s="151" t="s">
        <v>710</v>
      </c>
      <c r="E18" s="151" t="s">
        <v>710</v>
      </c>
      <c r="F18" s="151" t="s">
        <v>710</v>
      </c>
      <c r="G18" s="151" t="s">
        <v>710</v>
      </c>
      <c r="H18" s="151" t="s">
        <v>710</v>
      </c>
      <c r="I18" s="151" t="s">
        <v>710</v>
      </c>
      <c r="J18" s="151" t="s">
        <v>710</v>
      </c>
      <c r="K18" s="151" t="s">
        <v>710</v>
      </c>
      <c r="L18" s="151" t="s">
        <v>710</v>
      </c>
      <c r="M18" s="151" t="s">
        <v>710</v>
      </c>
    </row>
    <row r="19" spans="1:13" s="179" customFormat="1" ht="31.5">
      <c r="A19" s="189" t="s">
        <v>783</v>
      </c>
      <c r="B19" s="190" t="s">
        <v>784</v>
      </c>
      <c r="C19" s="190" t="s">
        <v>710</v>
      </c>
      <c r="D19" s="27" t="s">
        <v>710</v>
      </c>
      <c r="E19" s="27" t="s">
        <v>710</v>
      </c>
      <c r="F19" s="27" t="s">
        <v>710</v>
      </c>
      <c r="G19" s="27" t="s">
        <v>710</v>
      </c>
      <c r="H19" s="27" t="s">
        <v>710</v>
      </c>
      <c r="I19" s="27" t="s">
        <v>710</v>
      </c>
      <c r="J19" s="27" t="s">
        <v>710</v>
      </c>
      <c r="K19" s="27" t="s">
        <v>710</v>
      </c>
      <c r="L19" s="27" t="s">
        <v>710</v>
      </c>
      <c r="M19" s="27" t="s">
        <v>710</v>
      </c>
    </row>
    <row r="20" spans="1:13" s="179" customFormat="1" ht="31.5">
      <c r="A20" s="192" t="s">
        <v>22</v>
      </c>
      <c r="B20" s="191" t="s">
        <v>785</v>
      </c>
      <c r="C20" s="191" t="s">
        <v>786</v>
      </c>
      <c r="D20" s="27" t="s">
        <v>710</v>
      </c>
      <c r="E20" s="27" t="s">
        <v>710</v>
      </c>
      <c r="F20" s="27" t="s">
        <v>710</v>
      </c>
      <c r="G20" s="27" t="s">
        <v>710</v>
      </c>
      <c r="H20" s="27" t="s">
        <v>710</v>
      </c>
      <c r="I20" s="27" t="s">
        <v>710</v>
      </c>
      <c r="J20" s="27" t="s">
        <v>710</v>
      </c>
      <c r="K20" s="27" t="s">
        <v>710</v>
      </c>
      <c r="L20" s="27" t="s">
        <v>710</v>
      </c>
      <c r="M20" s="27" t="s">
        <v>710</v>
      </c>
    </row>
    <row r="21" spans="1:13" ht="31.5">
      <c r="A21" s="192" t="s">
        <v>24</v>
      </c>
      <c r="B21" s="191" t="s">
        <v>787</v>
      </c>
      <c r="C21" s="191" t="s">
        <v>788</v>
      </c>
      <c r="D21" s="27" t="s">
        <v>710</v>
      </c>
      <c r="E21" s="27" t="s">
        <v>710</v>
      </c>
      <c r="F21" s="27" t="s">
        <v>710</v>
      </c>
      <c r="G21" s="27" t="s">
        <v>710</v>
      </c>
      <c r="H21" s="27" t="s">
        <v>710</v>
      </c>
      <c r="I21" s="27" t="s">
        <v>710</v>
      </c>
      <c r="J21" s="27" t="s">
        <v>710</v>
      </c>
      <c r="K21" s="27" t="s">
        <v>710</v>
      </c>
      <c r="L21" s="27" t="s">
        <v>710</v>
      </c>
      <c r="M21" s="27" t="s">
        <v>710</v>
      </c>
    </row>
    <row r="22" spans="1:13" s="3" customFormat="1" ht="31.5">
      <c r="A22" s="192" t="s">
        <v>26</v>
      </c>
      <c r="B22" s="191" t="s">
        <v>789</v>
      </c>
      <c r="C22" s="191" t="s">
        <v>790</v>
      </c>
      <c r="D22" s="27" t="s">
        <v>710</v>
      </c>
      <c r="E22" s="27" t="s">
        <v>710</v>
      </c>
      <c r="F22" s="27" t="s">
        <v>710</v>
      </c>
      <c r="G22" s="27" t="s">
        <v>710</v>
      </c>
      <c r="H22" s="27" t="s">
        <v>710</v>
      </c>
      <c r="I22" s="27" t="s">
        <v>710</v>
      </c>
      <c r="J22" s="27" t="s">
        <v>710</v>
      </c>
      <c r="K22" s="27" t="s">
        <v>710</v>
      </c>
      <c r="L22" s="27" t="s">
        <v>710</v>
      </c>
      <c r="M22" s="27" t="s">
        <v>710</v>
      </c>
    </row>
    <row r="23" spans="1:13" s="3" customFormat="1" ht="31.5">
      <c r="A23" s="192" t="s">
        <v>698</v>
      </c>
      <c r="B23" s="191" t="s">
        <v>791</v>
      </c>
      <c r="C23" s="191" t="s">
        <v>792</v>
      </c>
      <c r="D23" s="27" t="s">
        <v>710</v>
      </c>
      <c r="E23" s="27" t="s">
        <v>710</v>
      </c>
      <c r="F23" s="27" t="s">
        <v>710</v>
      </c>
      <c r="G23" s="27" t="s">
        <v>710</v>
      </c>
      <c r="H23" s="27" t="s">
        <v>710</v>
      </c>
      <c r="I23" s="27" t="s">
        <v>710</v>
      </c>
      <c r="J23" s="27" t="s">
        <v>710</v>
      </c>
      <c r="K23" s="27" t="s">
        <v>710</v>
      </c>
      <c r="L23" s="27" t="s">
        <v>710</v>
      </c>
      <c r="M23" s="27" t="s">
        <v>710</v>
      </c>
    </row>
    <row r="24" spans="1:13" s="3" customFormat="1" ht="31.5">
      <c r="A24" s="192" t="s">
        <v>802</v>
      </c>
      <c r="B24" s="191" t="s">
        <v>803</v>
      </c>
      <c r="C24" s="191" t="s">
        <v>804</v>
      </c>
      <c r="D24" s="27" t="s">
        <v>710</v>
      </c>
      <c r="E24" s="27" t="s">
        <v>710</v>
      </c>
      <c r="F24" s="27" t="s">
        <v>710</v>
      </c>
      <c r="G24" s="27" t="s">
        <v>710</v>
      </c>
      <c r="H24" s="27" t="s">
        <v>710</v>
      </c>
      <c r="I24" s="27" t="s">
        <v>710</v>
      </c>
      <c r="J24" s="27" t="s">
        <v>710</v>
      </c>
      <c r="K24" s="27" t="s">
        <v>710</v>
      </c>
      <c r="L24" s="27" t="s">
        <v>710</v>
      </c>
      <c r="M24" s="27" t="s">
        <v>710</v>
      </c>
    </row>
    <row r="25" spans="1:13" ht="15.75">
      <c r="A25" s="250" t="s">
        <v>771</v>
      </c>
      <c r="B25" s="251" t="s">
        <v>772</v>
      </c>
      <c r="C25" s="190" t="s">
        <v>710</v>
      </c>
      <c r="D25" s="27" t="s">
        <v>710</v>
      </c>
      <c r="E25" s="27" t="s">
        <v>710</v>
      </c>
      <c r="F25" s="27" t="s">
        <v>710</v>
      </c>
      <c r="G25" s="27" t="s">
        <v>710</v>
      </c>
      <c r="H25" s="27" t="s">
        <v>710</v>
      </c>
      <c r="I25" s="27" t="s">
        <v>710</v>
      </c>
      <c r="J25" s="27" t="s">
        <v>710</v>
      </c>
      <c r="K25" s="27" t="s">
        <v>710</v>
      </c>
      <c r="L25" s="27" t="s">
        <v>710</v>
      </c>
      <c r="M25" s="27" t="s">
        <v>710</v>
      </c>
    </row>
    <row r="26" spans="1:13" s="121" customFormat="1" ht="25.5">
      <c r="A26" s="250" t="s">
        <v>489</v>
      </c>
      <c r="B26" s="252" t="s">
        <v>773</v>
      </c>
      <c r="C26" s="190" t="s">
        <v>710</v>
      </c>
      <c r="D26" s="154" t="s">
        <v>710</v>
      </c>
      <c r="E26" s="154" t="s">
        <v>710</v>
      </c>
      <c r="F26" s="154" t="s">
        <v>710</v>
      </c>
      <c r="G26" s="154" t="s">
        <v>710</v>
      </c>
      <c r="H26" s="154" t="s">
        <v>710</v>
      </c>
      <c r="I26" s="154" t="s">
        <v>710</v>
      </c>
      <c r="J26" s="154" t="s">
        <v>710</v>
      </c>
      <c r="K26" s="154" t="s">
        <v>710</v>
      </c>
      <c r="L26" s="154" t="s">
        <v>710</v>
      </c>
      <c r="M26" s="154" t="s">
        <v>710</v>
      </c>
    </row>
    <row r="27" spans="1:13" ht="47.25">
      <c r="A27" s="253" t="s">
        <v>491</v>
      </c>
      <c r="B27" s="254" t="s">
        <v>774</v>
      </c>
      <c r="C27" s="254" t="s">
        <v>775</v>
      </c>
      <c r="D27" s="27" t="s">
        <v>710</v>
      </c>
      <c r="E27" s="27" t="s">
        <v>710</v>
      </c>
      <c r="F27" s="27" t="s">
        <v>710</v>
      </c>
      <c r="G27" s="27" t="s">
        <v>710</v>
      </c>
      <c r="H27" s="27" t="s">
        <v>710</v>
      </c>
      <c r="I27" s="27" t="s">
        <v>710</v>
      </c>
      <c r="J27" s="27" t="s">
        <v>710</v>
      </c>
      <c r="K27" s="27" t="s">
        <v>710</v>
      </c>
      <c r="L27" s="27" t="s">
        <v>710</v>
      </c>
      <c r="M27" s="27" t="s">
        <v>710</v>
      </c>
    </row>
    <row r="28" spans="1:13" ht="15.75" hidden="1">
      <c r="A28" s="189"/>
      <c r="B28" s="191"/>
      <c r="C28" s="190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89"/>
      <c r="B29" s="192"/>
      <c r="C29" s="189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1.5">
      <c r="A30" s="189" t="s">
        <v>36</v>
      </c>
      <c r="B30" s="189" t="s">
        <v>719</v>
      </c>
      <c r="C30" s="190" t="s">
        <v>710</v>
      </c>
      <c r="D30" s="27" t="s">
        <v>710</v>
      </c>
      <c r="E30" s="27" t="s">
        <v>710</v>
      </c>
      <c r="F30" s="27" t="s">
        <v>710</v>
      </c>
      <c r="G30" s="27" t="s">
        <v>710</v>
      </c>
      <c r="H30" s="27" t="s">
        <v>710</v>
      </c>
      <c r="I30" s="27" t="s">
        <v>710</v>
      </c>
      <c r="J30" s="27" t="s">
        <v>710</v>
      </c>
      <c r="K30" s="27" t="s">
        <v>710</v>
      </c>
      <c r="L30" s="27" t="s">
        <v>710</v>
      </c>
      <c r="M30" s="27" t="s">
        <v>710</v>
      </c>
    </row>
    <row r="31" spans="1:13" ht="15.75" collapsed="1">
      <c r="A31" s="189" t="s">
        <v>720</v>
      </c>
      <c r="B31" s="255" t="s">
        <v>776</v>
      </c>
      <c r="C31" s="255" t="s">
        <v>777</v>
      </c>
      <c r="D31" s="27" t="s">
        <v>710</v>
      </c>
      <c r="E31" s="27" t="s">
        <v>710</v>
      </c>
      <c r="F31" s="27" t="s">
        <v>710</v>
      </c>
      <c r="G31" s="27" t="s">
        <v>710</v>
      </c>
      <c r="H31" s="27" t="s">
        <v>710</v>
      </c>
      <c r="I31" s="27" t="s">
        <v>710</v>
      </c>
      <c r="J31" s="27" t="s">
        <v>710</v>
      </c>
      <c r="K31" s="27" t="s">
        <v>710</v>
      </c>
      <c r="L31" s="27" t="s">
        <v>710</v>
      </c>
      <c r="M31" s="27" t="s">
        <v>710</v>
      </c>
    </row>
    <row r="32" spans="1:13" ht="15.75">
      <c r="A32" s="189" t="s">
        <v>778</v>
      </c>
      <c r="B32" s="255" t="s">
        <v>779</v>
      </c>
      <c r="C32" s="255" t="s">
        <v>780</v>
      </c>
      <c r="D32" s="27" t="s">
        <v>710</v>
      </c>
      <c r="E32" s="27" t="s">
        <v>710</v>
      </c>
      <c r="F32" s="27" t="s">
        <v>710</v>
      </c>
      <c r="G32" s="27" t="s">
        <v>710</v>
      </c>
      <c r="H32" s="27" t="s">
        <v>710</v>
      </c>
      <c r="I32" s="27" t="s">
        <v>710</v>
      </c>
      <c r="J32" s="27" t="s">
        <v>710</v>
      </c>
      <c r="K32" s="27" t="s">
        <v>710</v>
      </c>
      <c r="L32" s="27" t="s">
        <v>710</v>
      </c>
      <c r="M32" s="27" t="s">
        <v>710</v>
      </c>
    </row>
    <row r="33" spans="1:13" ht="15.75">
      <c r="A33" s="157"/>
      <c r="B33" s="15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57"/>
      <c r="B34" s="15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57"/>
      <c r="B35" s="15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57"/>
      <c r="B36" s="15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57"/>
      <c r="B37" s="1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57"/>
      <c r="B38" s="15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57"/>
      <c r="B39" s="15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57"/>
      <c r="B40" s="15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57"/>
      <c r="B41" s="15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57"/>
      <c r="B42" s="15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9" customFormat="1" ht="15.75" collapsed="1">
      <c r="A43" s="161"/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</row>
    <row r="44" spans="1:13" s="116" customFormat="1" ht="15.75">
      <c r="A44" s="164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s="113" customFormat="1" ht="15.75">
      <c r="A45" s="167"/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s="113" customFormat="1" ht="15.75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SheetLayoutView="100" zoomScalePageLayoutView="0" workbookViewId="0" topLeftCell="A1">
      <selection activeCell="J283" sqref="J283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375" style="1" customWidth="1"/>
    <col min="15" max="16384" width="9.125" style="1" customWidth="1"/>
  </cols>
  <sheetData>
    <row r="1" spans="6:14" s="3" customFormat="1" ht="12">
      <c r="F1" s="49"/>
      <c r="N1" s="4" t="s">
        <v>770</v>
      </c>
    </row>
    <row r="2" spans="6:14" s="3" customFormat="1" ht="24" customHeight="1">
      <c r="F2" s="49"/>
      <c r="L2" s="5"/>
      <c r="M2" s="298" t="s">
        <v>3</v>
      </c>
      <c r="N2" s="298"/>
    </row>
    <row r="3" ht="14.25" customHeight="1"/>
    <row r="4" spans="1:14" ht="15.75">
      <c r="A4" s="458" t="s">
        <v>768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ht="14.25" customHeight="1"/>
    <row r="6" spans="1:11" s="7" customFormat="1" ht="15" customHeight="1">
      <c r="A6" s="7" t="s">
        <v>12</v>
      </c>
      <c r="D6" s="459" t="str">
        <f>'Ф8'!E7</f>
        <v>Общество с ограниченной ответственностью "ИнвестГрадСтрой"</v>
      </c>
      <c r="E6" s="459"/>
      <c r="F6" s="459"/>
      <c r="G6" s="459"/>
      <c r="H6" s="459"/>
      <c r="I6" s="459"/>
      <c r="J6" s="459"/>
      <c r="K6" s="459"/>
    </row>
    <row r="7" spans="4:11" s="2" customFormat="1" ht="11.25">
      <c r="D7" s="368" t="s">
        <v>4</v>
      </c>
      <c r="E7" s="368"/>
      <c r="F7" s="368"/>
      <c r="G7" s="368"/>
      <c r="H7" s="368"/>
      <c r="I7" s="368"/>
      <c r="J7" s="368"/>
      <c r="K7" s="368"/>
    </row>
    <row r="8" ht="3.75" customHeight="1"/>
    <row r="9" spans="4:8" s="7" customFormat="1" ht="15">
      <c r="D9" s="8" t="s">
        <v>13</v>
      </c>
      <c r="E9" s="459" t="s">
        <v>769</v>
      </c>
      <c r="F9" s="459"/>
      <c r="G9" s="459"/>
      <c r="H9" s="459"/>
    </row>
    <row r="10" ht="3.75" customHeight="1"/>
    <row r="11" spans="6:9" s="7" customFormat="1" ht="15">
      <c r="F11" s="39"/>
      <c r="G11" s="8" t="s">
        <v>14</v>
      </c>
      <c r="H11" s="142" t="str">
        <f>'Ф8'!G10</f>
        <v>2024</v>
      </c>
      <c r="I11" s="7" t="s">
        <v>5</v>
      </c>
    </row>
    <row r="12" ht="14.25" customHeight="1"/>
    <row r="13" spans="1:14" s="7" customFormat="1" ht="36" customHeight="1">
      <c r="A13" s="242" t="s">
        <v>560</v>
      </c>
      <c r="B13" s="242"/>
      <c r="C13" s="242"/>
      <c r="D13" s="242"/>
      <c r="E13" s="242"/>
      <c r="F13" s="242"/>
      <c r="G13" s="242"/>
      <c r="H13" s="242"/>
      <c r="I13" s="393" t="str">
        <f>'Ф8'!F12</f>
        <v>Приказ Департамента тарифного регулирования Томской области от 31.10.2019 № 6-348 (в редакции Приказ ДТР от 28.10.2022г. № 6-144)</v>
      </c>
      <c r="J13" s="393"/>
      <c r="K13" s="393"/>
      <c r="L13" s="393"/>
      <c r="M13" s="393"/>
      <c r="N13" s="393"/>
    </row>
    <row r="14" spans="1:14" s="2" customFormat="1" ht="11.25">
      <c r="A14" s="466" t="s">
        <v>6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</row>
    <row r="15" ht="14.25" customHeight="1"/>
    <row r="16" spans="1:14" s="7" customFormat="1" ht="15.75" thickBot="1">
      <c r="A16" s="470" t="s">
        <v>15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</row>
    <row r="17" spans="1:14" s="3" customFormat="1" ht="42" customHeight="1">
      <c r="A17" s="415" t="s">
        <v>7</v>
      </c>
      <c r="B17" s="417" t="s">
        <v>8</v>
      </c>
      <c r="C17" s="418"/>
      <c r="D17" s="418"/>
      <c r="E17" s="418"/>
      <c r="F17" s="418"/>
      <c r="G17" s="418"/>
      <c r="H17" s="419"/>
      <c r="I17" s="423" t="s">
        <v>9</v>
      </c>
      <c r="J17" s="424" t="s">
        <v>800</v>
      </c>
      <c r="K17" s="425"/>
      <c r="L17" s="426" t="s">
        <v>538</v>
      </c>
      <c r="M17" s="427"/>
      <c r="N17" s="376" t="s">
        <v>539</v>
      </c>
    </row>
    <row r="18" spans="1:14" s="3" customFormat="1" ht="36">
      <c r="A18" s="416"/>
      <c r="B18" s="420"/>
      <c r="C18" s="421"/>
      <c r="D18" s="421"/>
      <c r="E18" s="421"/>
      <c r="F18" s="421"/>
      <c r="G18" s="421"/>
      <c r="H18" s="422"/>
      <c r="I18" s="377"/>
      <c r="J18" s="25" t="s">
        <v>0</v>
      </c>
      <c r="K18" s="26" t="s">
        <v>1</v>
      </c>
      <c r="L18" s="27" t="s">
        <v>10</v>
      </c>
      <c r="M18" s="27" t="s">
        <v>11</v>
      </c>
      <c r="N18" s="377"/>
    </row>
    <row r="19" spans="1:14" s="2" customFormat="1" ht="12.75" thickBot="1">
      <c r="A19" s="28">
        <v>1</v>
      </c>
      <c r="B19" s="467">
        <v>2</v>
      </c>
      <c r="C19" s="468"/>
      <c r="D19" s="468"/>
      <c r="E19" s="468"/>
      <c r="F19" s="468"/>
      <c r="G19" s="468"/>
      <c r="H19" s="469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60" t="s">
        <v>16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2"/>
    </row>
    <row r="21" spans="1:14" s="3" customFormat="1" ht="12">
      <c r="A21" s="9" t="s">
        <v>17</v>
      </c>
      <c r="B21" s="463" t="s">
        <v>18</v>
      </c>
      <c r="C21" s="464"/>
      <c r="D21" s="464"/>
      <c r="E21" s="464"/>
      <c r="F21" s="464"/>
      <c r="G21" s="464"/>
      <c r="H21" s="465"/>
      <c r="I21" s="10" t="s">
        <v>19</v>
      </c>
      <c r="J21" s="9" t="s">
        <v>710</v>
      </c>
      <c r="K21" s="13">
        <v>0</v>
      </c>
      <c r="L21" s="13" t="s">
        <v>710</v>
      </c>
      <c r="M21" s="13" t="s">
        <v>710</v>
      </c>
      <c r="N21" s="187" t="s">
        <v>710</v>
      </c>
    </row>
    <row r="22" spans="1:14" s="3" customFormat="1" ht="12">
      <c r="A22" s="14" t="s">
        <v>20</v>
      </c>
      <c r="B22" s="390" t="s">
        <v>21</v>
      </c>
      <c r="C22" s="391"/>
      <c r="D22" s="391"/>
      <c r="E22" s="391"/>
      <c r="F22" s="391"/>
      <c r="G22" s="391"/>
      <c r="H22" s="392"/>
      <c r="I22" s="15" t="s">
        <v>19</v>
      </c>
      <c r="J22" s="14" t="str">
        <f>J21</f>
        <v>нд</v>
      </c>
      <c r="K22" s="6">
        <v>0</v>
      </c>
      <c r="L22" s="6" t="s">
        <v>710</v>
      </c>
      <c r="M22" s="34" t="s">
        <v>710</v>
      </c>
      <c r="N22" s="183" t="s">
        <v>710</v>
      </c>
    </row>
    <row r="23" spans="1:14" s="3" customFormat="1" ht="24" customHeight="1">
      <c r="A23" s="14" t="s">
        <v>22</v>
      </c>
      <c r="B23" s="394" t="s">
        <v>23</v>
      </c>
      <c r="C23" s="395"/>
      <c r="D23" s="395"/>
      <c r="E23" s="395"/>
      <c r="F23" s="395"/>
      <c r="G23" s="395"/>
      <c r="H23" s="396"/>
      <c r="I23" s="15" t="s">
        <v>19</v>
      </c>
      <c r="J23" s="14" t="s">
        <v>710</v>
      </c>
      <c r="K23" s="6">
        <v>0</v>
      </c>
      <c r="L23" s="6" t="s">
        <v>710</v>
      </c>
      <c r="M23" s="34" t="s">
        <v>710</v>
      </c>
      <c r="N23" s="183" t="s">
        <v>710</v>
      </c>
    </row>
    <row r="24" spans="1:14" s="3" customFormat="1" ht="24" customHeight="1">
      <c r="A24" s="14" t="s">
        <v>24</v>
      </c>
      <c r="B24" s="394" t="s">
        <v>25</v>
      </c>
      <c r="C24" s="395"/>
      <c r="D24" s="395"/>
      <c r="E24" s="395"/>
      <c r="F24" s="395"/>
      <c r="G24" s="395"/>
      <c r="H24" s="396"/>
      <c r="I24" s="15" t="s">
        <v>19</v>
      </c>
      <c r="J24" s="14" t="s">
        <v>710</v>
      </c>
      <c r="K24" s="6">
        <v>0</v>
      </c>
      <c r="L24" s="6" t="s">
        <v>710</v>
      </c>
      <c r="M24" s="34" t="s">
        <v>710</v>
      </c>
      <c r="N24" s="183" t="s">
        <v>710</v>
      </c>
    </row>
    <row r="25" spans="1:14" s="3" customFormat="1" ht="24" customHeight="1">
      <c r="A25" s="14" t="s">
        <v>26</v>
      </c>
      <c r="B25" s="394" t="s">
        <v>27</v>
      </c>
      <c r="C25" s="395"/>
      <c r="D25" s="395"/>
      <c r="E25" s="395"/>
      <c r="F25" s="395"/>
      <c r="G25" s="395"/>
      <c r="H25" s="396"/>
      <c r="I25" s="15" t="s">
        <v>19</v>
      </c>
      <c r="J25" s="14" t="s">
        <v>710</v>
      </c>
      <c r="K25" s="6">
        <v>0</v>
      </c>
      <c r="L25" s="6" t="s">
        <v>710</v>
      </c>
      <c r="M25" s="34" t="s">
        <v>710</v>
      </c>
      <c r="N25" s="183" t="s">
        <v>710</v>
      </c>
    </row>
    <row r="26" spans="1:14" s="3" customFormat="1" ht="12">
      <c r="A26" s="14" t="s">
        <v>28</v>
      </c>
      <c r="B26" s="390" t="s">
        <v>29</v>
      </c>
      <c r="C26" s="391"/>
      <c r="D26" s="391"/>
      <c r="E26" s="391"/>
      <c r="F26" s="391"/>
      <c r="G26" s="391"/>
      <c r="H26" s="392"/>
      <c r="I26" s="15" t="s">
        <v>19</v>
      </c>
      <c r="J26" s="14" t="s">
        <v>710</v>
      </c>
      <c r="K26" s="6">
        <v>0</v>
      </c>
      <c r="L26" s="6" t="s">
        <v>710</v>
      </c>
      <c r="M26" s="34" t="s">
        <v>710</v>
      </c>
      <c r="N26" s="183" t="s">
        <v>710</v>
      </c>
    </row>
    <row r="27" spans="1:14" s="3" customFormat="1" ht="12">
      <c r="A27" s="14" t="s">
        <v>30</v>
      </c>
      <c r="B27" s="390" t="s">
        <v>31</v>
      </c>
      <c r="C27" s="391"/>
      <c r="D27" s="391"/>
      <c r="E27" s="391"/>
      <c r="F27" s="391"/>
      <c r="G27" s="391"/>
      <c r="H27" s="392"/>
      <c r="I27" s="15" t="s">
        <v>19</v>
      </c>
      <c r="J27" s="14" t="s">
        <v>710</v>
      </c>
      <c r="K27" s="6">
        <v>0</v>
      </c>
      <c r="L27" s="6" t="s">
        <v>710</v>
      </c>
      <c r="M27" s="34" t="s">
        <v>710</v>
      </c>
      <c r="N27" s="183" t="s">
        <v>710</v>
      </c>
    </row>
    <row r="28" spans="1:14" s="3" customFormat="1" ht="12">
      <c r="A28" s="14" t="s">
        <v>32</v>
      </c>
      <c r="B28" s="390" t="s">
        <v>33</v>
      </c>
      <c r="C28" s="391"/>
      <c r="D28" s="391"/>
      <c r="E28" s="391"/>
      <c r="F28" s="391"/>
      <c r="G28" s="391"/>
      <c r="H28" s="392"/>
      <c r="I28" s="15" t="s">
        <v>19</v>
      </c>
      <c r="J28" s="14" t="s">
        <v>710</v>
      </c>
      <c r="K28" s="6">
        <v>0</v>
      </c>
      <c r="L28" s="6" t="s">
        <v>710</v>
      </c>
      <c r="M28" s="34" t="s">
        <v>710</v>
      </c>
      <c r="N28" s="183" t="s">
        <v>710</v>
      </c>
    </row>
    <row r="29" spans="1:14" s="3" customFormat="1" ht="12">
      <c r="A29" s="14" t="s">
        <v>34</v>
      </c>
      <c r="B29" s="390" t="s">
        <v>35</v>
      </c>
      <c r="C29" s="391"/>
      <c r="D29" s="391"/>
      <c r="E29" s="391"/>
      <c r="F29" s="391"/>
      <c r="G29" s="391"/>
      <c r="H29" s="392"/>
      <c r="I29" s="15" t="s">
        <v>19</v>
      </c>
      <c r="J29" s="14" t="s">
        <v>710</v>
      </c>
      <c r="K29" s="6">
        <v>0</v>
      </c>
      <c r="L29" s="6" t="s">
        <v>710</v>
      </c>
      <c r="M29" s="34" t="s">
        <v>710</v>
      </c>
      <c r="N29" s="183" t="s">
        <v>710</v>
      </c>
    </row>
    <row r="30" spans="1:14" s="3" customFormat="1" ht="12">
      <c r="A30" s="14" t="s">
        <v>36</v>
      </c>
      <c r="B30" s="390" t="s">
        <v>37</v>
      </c>
      <c r="C30" s="391"/>
      <c r="D30" s="391"/>
      <c r="E30" s="391"/>
      <c r="F30" s="391"/>
      <c r="G30" s="391"/>
      <c r="H30" s="392"/>
      <c r="I30" s="15" t="s">
        <v>19</v>
      </c>
      <c r="J30" s="14" t="s">
        <v>710</v>
      </c>
      <c r="K30" s="6">
        <v>0</v>
      </c>
      <c r="L30" s="6" t="s">
        <v>710</v>
      </c>
      <c r="M30" s="34" t="s">
        <v>710</v>
      </c>
      <c r="N30" s="183" t="s">
        <v>710</v>
      </c>
    </row>
    <row r="31" spans="1:14" s="3" customFormat="1" ht="12">
      <c r="A31" s="14" t="s">
        <v>38</v>
      </c>
      <c r="B31" s="390" t="s">
        <v>39</v>
      </c>
      <c r="C31" s="391"/>
      <c r="D31" s="391"/>
      <c r="E31" s="391"/>
      <c r="F31" s="391"/>
      <c r="G31" s="391"/>
      <c r="H31" s="392"/>
      <c r="I31" s="15" t="s">
        <v>19</v>
      </c>
      <c r="J31" s="14" t="s">
        <v>710</v>
      </c>
      <c r="K31" s="6">
        <v>0</v>
      </c>
      <c r="L31" s="6" t="s">
        <v>710</v>
      </c>
      <c r="M31" s="34" t="s">
        <v>710</v>
      </c>
      <c r="N31" s="183" t="s">
        <v>710</v>
      </c>
    </row>
    <row r="32" spans="1:14" s="3" customFormat="1" ht="24" customHeight="1">
      <c r="A32" s="14" t="s">
        <v>40</v>
      </c>
      <c r="B32" s="394" t="s">
        <v>41</v>
      </c>
      <c r="C32" s="395"/>
      <c r="D32" s="395"/>
      <c r="E32" s="395"/>
      <c r="F32" s="395"/>
      <c r="G32" s="395"/>
      <c r="H32" s="396"/>
      <c r="I32" s="15" t="s">
        <v>19</v>
      </c>
      <c r="J32" s="14" t="s">
        <v>710</v>
      </c>
      <c r="K32" s="6">
        <v>0</v>
      </c>
      <c r="L32" s="6" t="s">
        <v>710</v>
      </c>
      <c r="M32" s="34" t="s">
        <v>710</v>
      </c>
      <c r="N32" s="183" t="s">
        <v>710</v>
      </c>
    </row>
    <row r="33" spans="1:14" s="3" customFormat="1" ht="12">
      <c r="A33" s="14" t="s">
        <v>42</v>
      </c>
      <c r="B33" s="384" t="s">
        <v>43</v>
      </c>
      <c r="C33" s="385"/>
      <c r="D33" s="385"/>
      <c r="E33" s="385"/>
      <c r="F33" s="385"/>
      <c r="G33" s="385"/>
      <c r="H33" s="386"/>
      <c r="I33" s="15" t="s">
        <v>19</v>
      </c>
      <c r="J33" s="14" t="s">
        <v>710</v>
      </c>
      <c r="K33" s="6">
        <v>0</v>
      </c>
      <c r="L33" s="6" t="s">
        <v>710</v>
      </c>
      <c r="M33" s="34" t="s">
        <v>710</v>
      </c>
      <c r="N33" s="183" t="s">
        <v>710</v>
      </c>
    </row>
    <row r="34" spans="1:14" s="3" customFormat="1" ht="12">
      <c r="A34" s="14" t="s">
        <v>44</v>
      </c>
      <c r="B34" s="384" t="s">
        <v>45</v>
      </c>
      <c r="C34" s="385"/>
      <c r="D34" s="385"/>
      <c r="E34" s="385"/>
      <c r="F34" s="385"/>
      <c r="G34" s="385"/>
      <c r="H34" s="386"/>
      <c r="I34" s="15" t="s">
        <v>19</v>
      </c>
      <c r="J34" s="14" t="s">
        <v>710</v>
      </c>
      <c r="K34" s="6">
        <v>0</v>
      </c>
      <c r="L34" s="6" t="s">
        <v>710</v>
      </c>
      <c r="M34" s="34" t="s">
        <v>710</v>
      </c>
      <c r="N34" s="183" t="s">
        <v>710</v>
      </c>
    </row>
    <row r="35" spans="1:14" s="3" customFormat="1" ht="12.75" thickBot="1">
      <c r="A35" s="14" t="s">
        <v>46</v>
      </c>
      <c r="B35" s="397" t="s">
        <v>47</v>
      </c>
      <c r="C35" s="398"/>
      <c r="D35" s="398"/>
      <c r="E35" s="398"/>
      <c r="F35" s="398"/>
      <c r="G35" s="398"/>
      <c r="H35" s="399"/>
      <c r="I35" s="15" t="s">
        <v>19</v>
      </c>
      <c r="J35" s="14" t="s">
        <v>710</v>
      </c>
      <c r="K35" s="6">
        <v>0</v>
      </c>
      <c r="L35" s="6" t="s">
        <v>710</v>
      </c>
      <c r="M35" s="34" t="s">
        <v>710</v>
      </c>
      <c r="N35" s="183" t="s">
        <v>710</v>
      </c>
    </row>
    <row r="36" spans="1:14" s="3" customFormat="1" ht="24" customHeight="1">
      <c r="A36" s="14" t="s">
        <v>48</v>
      </c>
      <c r="B36" s="455" t="s">
        <v>49</v>
      </c>
      <c r="C36" s="456"/>
      <c r="D36" s="456"/>
      <c r="E36" s="456"/>
      <c r="F36" s="456"/>
      <c r="G36" s="456"/>
      <c r="H36" s="457"/>
      <c r="I36" s="15" t="s">
        <v>19</v>
      </c>
      <c r="J36" s="14" t="s">
        <v>710</v>
      </c>
      <c r="K36" s="6">
        <v>0</v>
      </c>
      <c r="L36" s="6" t="s">
        <v>710</v>
      </c>
      <c r="M36" s="34" t="s">
        <v>710</v>
      </c>
      <c r="N36" s="183" t="s">
        <v>710</v>
      </c>
    </row>
    <row r="37" spans="1:14" s="3" customFormat="1" ht="12">
      <c r="A37" s="14" t="s">
        <v>50</v>
      </c>
      <c r="B37" s="390" t="s">
        <v>21</v>
      </c>
      <c r="C37" s="391"/>
      <c r="D37" s="391"/>
      <c r="E37" s="391"/>
      <c r="F37" s="391"/>
      <c r="G37" s="391"/>
      <c r="H37" s="392"/>
      <c r="I37" s="15" t="s">
        <v>19</v>
      </c>
      <c r="J37" s="14" t="s">
        <v>710</v>
      </c>
      <c r="K37" s="6">
        <v>0</v>
      </c>
      <c r="L37" s="6" t="s">
        <v>710</v>
      </c>
      <c r="M37" s="34" t="s">
        <v>710</v>
      </c>
      <c r="N37" s="183" t="s">
        <v>710</v>
      </c>
    </row>
    <row r="38" spans="1:14" s="3" customFormat="1" ht="24" customHeight="1">
      <c r="A38" s="14" t="s">
        <v>51</v>
      </c>
      <c r="B38" s="381" t="s">
        <v>23</v>
      </c>
      <c r="C38" s="382"/>
      <c r="D38" s="382"/>
      <c r="E38" s="382"/>
      <c r="F38" s="382"/>
      <c r="G38" s="382"/>
      <c r="H38" s="383"/>
      <c r="I38" s="15" t="s">
        <v>19</v>
      </c>
      <c r="J38" s="14" t="s">
        <v>710</v>
      </c>
      <c r="K38" s="6">
        <v>0</v>
      </c>
      <c r="L38" s="6" t="s">
        <v>710</v>
      </c>
      <c r="M38" s="34" t="s">
        <v>710</v>
      </c>
      <c r="N38" s="183" t="s">
        <v>710</v>
      </c>
    </row>
    <row r="39" spans="1:14" s="3" customFormat="1" ht="24" customHeight="1">
      <c r="A39" s="14" t="s">
        <v>52</v>
      </c>
      <c r="B39" s="381" t="s">
        <v>25</v>
      </c>
      <c r="C39" s="382"/>
      <c r="D39" s="382"/>
      <c r="E39" s="382"/>
      <c r="F39" s="382"/>
      <c r="G39" s="382"/>
      <c r="H39" s="383"/>
      <c r="I39" s="15" t="s">
        <v>19</v>
      </c>
      <c r="J39" s="14" t="s">
        <v>710</v>
      </c>
      <c r="K39" s="6">
        <v>0</v>
      </c>
      <c r="L39" s="6" t="s">
        <v>710</v>
      </c>
      <c r="M39" s="34" t="s">
        <v>710</v>
      </c>
      <c r="N39" s="183" t="s">
        <v>710</v>
      </c>
    </row>
    <row r="40" spans="1:14" s="3" customFormat="1" ht="24" customHeight="1">
      <c r="A40" s="14" t="s">
        <v>53</v>
      </c>
      <c r="B40" s="381" t="s">
        <v>27</v>
      </c>
      <c r="C40" s="382"/>
      <c r="D40" s="382"/>
      <c r="E40" s="382"/>
      <c r="F40" s="382"/>
      <c r="G40" s="382"/>
      <c r="H40" s="383"/>
      <c r="I40" s="15" t="s">
        <v>19</v>
      </c>
      <c r="J40" s="14" t="s">
        <v>710</v>
      </c>
      <c r="K40" s="6">
        <v>0</v>
      </c>
      <c r="L40" s="6" t="s">
        <v>710</v>
      </c>
      <c r="M40" s="34" t="s">
        <v>710</v>
      </c>
      <c r="N40" s="183" t="s">
        <v>710</v>
      </c>
    </row>
    <row r="41" spans="1:14" s="3" customFormat="1" ht="12">
      <c r="A41" s="14" t="s">
        <v>54</v>
      </c>
      <c r="B41" s="390" t="s">
        <v>29</v>
      </c>
      <c r="C41" s="391"/>
      <c r="D41" s="391"/>
      <c r="E41" s="391"/>
      <c r="F41" s="391"/>
      <c r="G41" s="391"/>
      <c r="H41" s="392"/>
      <c r="I41" s="15" t="s">
        <v>19</v>
      </c>
      <c r="J41" s="14" t="s">
        <v>710</v>
      </c>
      <c r="K41" s="6">
        <v>0</v>
      </c>
      <c r="L41" s="6" t="s">
        <v>710</v>
      </c>
      <c r="M41" s="34" t="s">
        <v>710</v>
      </c>
      <c r="N41" s="183" t="s">
        <v>710</v>
      </c>
    </row>
    <row r="42" spans="1:14" s="3" customFormat="1" ht="12">
      <c r="A42" s="14" t="s">
        <v>55</v>
      </c>
      <c r="B42" s="390" t="s">
        <v>31</v>
      </c>
      <c r="C42" s="391"/>
      <c r="D42" s="391"/>
      <c r="E42" s="391"/>
      <c r="F42" s="391"/>
      <c r="G42" s="391"/>
      <c r="H42" s="392"/>
      <c r="I42" s="15" t="s">
        <v>19</v>
      </c>
      <c r="J42" s="14" t="s">
        <v>710</v>
      </c>
      <c r="K42" s="6">
        <v>0</v>
      </c>
      <c r="L42" s="6" t="s">
        <v>710</v>
      </c>
      <c r="M42" s="34" t="s">
        <v>710</v>
      </c>
      <c r="N42" s="183" t="s">
        <v>710</v>
      </c>
    </row>
    <row r="43" spans="1:14" s="3" customFormat="1" ht="12">
      <c r="A43" s="14" t="s">
        <v>56</v>
      </c>
      <c r="B43" s="390" t="s">
        <v>33</v>
      </c>
      <c r="C43" s="391"/>
      <c r="D43" s="391"/>
      <c r="E43" s="391"/>
      <c r="F43" s="391"/>
      <c r="G43" s="391"/>
      <c r="H43" s="392"/>
      <c r="I43" s="15" t="s">
        <v>19</v>
      </c>
      <c r="J43" s="14" t="s">
        <v>710</v>
      </c>
      <c r="K43" s="6">
        <v>0</v>
      </c>
      <c r="L43" s="6" t="s">
        <v>710</v>
      </c>
      <c r="M43" s="34" t="s">
        <v>710</v>
      </c>
      <c r="N43" s="183" t="s">
        <v>710</v>
      </c>
    </row>
    <row r="44" spans="1:14" s="3" customFormat="1" ht="12">
      <c r="A44" s="14" t="s">
        <v>57</v>
      </c>
      <c r="B44" s="390" t="s">
        <v>35</v>
      </c>
      <c r="C44" s="391"/>
      <c r="D44" s="391"/>
      <c r="E44" s="391"/>
      <c r="F44" s="391"/>
      <c r="G44" s="391"/>
      <c r="H44" s="392"/>
      <c r="I44" s="15" t="s">
        <v>19</v>
      </c>
      <c r="J44" s="14" t="s">
        <v>710</v>
      </c>
      <c r="K44" s="6">
        <v>0</v>
      </c>
      <c r="L44" s="6" t="s">
        <v>710</v>
      </c>
      <c r="M44" s="34" t="s">
        <v>710</v>
      </c>
      <c r="N44" s="183" t="s">
        <v>710</v>
      </c>
    </row>
    <row r="45" spans="1:14" s="3" customFormat="1" ht="12">
      <c r="A45" s="14" t="s">
        <v>58</v>
      </c>
      <c r="B45" s="390" t="s">
        <v>37</v>
      </c>
      <c r="C45" s="391"/>
      <c r="D45" s="391"/>
      <c r="E45" s="391"/>
      <c r="F45" s="391"/>
      <c r="G45" s="391"/>
      <c r="H45" s="392"/>
      <c r="I45" s="15" t="s">
        <v>19</v>
      </c>
      <c r="J45" s="14" t="s">
        <v>710</v>
      </c>
      <c r="K45" s="6">
        <v>0</v>
      </c>
      <c r="L45" s="6" t="s">
        <v>710</v>
      </c>
      <c r="M45" s="34" t="s">
        <v>710</v>
      </c>
      <c r="N45" s="183" t="s">
        <v>710</v>
      </c>
    </row>
    <row r="46" spans="1:14" s="3" customFormat="1" ht="12">
      <c r="A46" s="14" t="s">
        <v>59</v>
      </c>
      <c r="B46" s="390" t="s">
        <v>39</v>
      </c>
      <c r="C46" s="391"/>
      <c r="D46" s="391"/>
      <c r="E46" s="391"/>
      <c r="F46" s="391"/>
      <c r="G46" s="391"/>
      <c r="H46" s="392"/>
      <c r="I46" s="15" t="s">
        <v>19</v>
      </c>
      <c r="J46" s="14" t="s">
        <v>710</v>
      </c>
      <c r="K46" s="6">
        <v>0</v>
      </c>
      <c r="L46" s="6" t="s">
        <v>710</v>
      </c>
      <c r="M46" s="34" t="s">
        <v>710</v>
      </c>
      <c r="N46" s="183" t="s">
        <v>710</v>
      </c>
    </row>
    <row r="47" spans="1:14" s="3" customFormat="1" ht="24" customHeight="1">
      <c r="A47" s="14" t="s">
        <v>60</v>
      </c>
      <c r="B47" s="394" t="s">
        <v>41</v>
      </c>
      <c r="C47" s="395"/>
      <c r="D47" s="395"/>
      <c r="E47" s="395"/>
      <c r="F47" s="395"/>
      <c r="G47" s="395"/>
      <c r="H47" s="396"/>
      <c r="I47" s="15" t="s">
        <v>19</v>
      </c>
      <c r="J47" s="14" t="s">
        <v>710</v>
      </c>
      <c r="K47" s="6">
        <v>0</v>
      </c>
      <c r="L47" s="6" t="s">
        <v>710</v>
      </c>
      <c r="M47" s="34" t="s">
        <v>710</v>
      </c>
      <c r="N47" s="183" t="s">
        <v>710</v>
      </c>
    </row>
    <row r="48" spans="1:14" s="3" customFormat="1" ht="12">
      <c r="A48" s="14" t="s">
        <v>61</v>
      </c>
      <c r="B48" s="384" t="s">
        <v>43</v>
      </c>
      <c r="C48" s="385"/>
      <c r="D48" s="385"/>
      <c r="E48" s="385"/>
      <c r="F48" s="385"/>
      <c r="G48" s="385"/>
      <c r="H48" s="386"/>
      <c r="I48" s="15" t="s">
        <v>19</v>
      </c>
      <c r="J48" s="14" t="s">
        <v>710</v>
      </c>
      <c r="K48" s="6">
        <v>0</v>
      </c>
      <c r="L48" s="6" t="s">
        <v>710</v>
      </c>
      <c r="M48" s="34" t="s">
        <v>710</v>
      </c>
      <c r="N48" s="183" t="s">
        <v>710</v>
      </c>
    </row>
    <row r="49" spans="1:14" s="3" customFormat="1" ht="12">
      <c r="A49" s="14" t="s">
        <v>62</v>
      </c>
      <c r="B49" s="384" t="s">
        <v>45</v>
      </c>
      <c r="C49" s="385"/>
      <c r="D49" s="385"/>
      <c r="E49" s="385"/>
      <c r="F49" s="385"/>
      <c r="G49" s="385"/>
      <c r="H49" s="386"/>
      <c r="I49" s="15" t="s">
        <v>19</v>
      </c>
      <c r="J49" s="14" t="s">
        <v>710</v>
      </c>
      <c r="K49" s="6">
        <v>0</v>
      </c>
      <c r="L49" s="6" t="s">
        <v>710</v>
      </c>
      <c r="M49" s="34" t="s">
        <v>710</v>
      </c>
      <c r="N49" s="183" t="s">
        <v>710</v>
      </c>
    </row>
    <row r="50" spans="1:14" s="3" customFormat="1" ht="12">
      <c r="A50" s="14" t="s">
        <v>63</v>
      </c>
      <c r="B50" s="390" t="s">
        <v>47</v>
      </c>
      <c r="C50" s="391"/>
      <c r="D50" s="391"/>
      <c r="E50" s="391"/>
      <c r="F50" s="391"/>
      <c r="G50" s="391"/>
      <c r="H50" s="392"/>
      <c r="I50" s="15" t="s">
        <v>19</v>
      </c>
      <c r="J50" s="14" t="s">
        <v>710</v>
      </c>
      <c r="K50" s="6">
        <v>0</v>
      </c>
      <c r="L50" s="6" t="s">
        <v>710</v>
      </c>
      <c r="M50" s="34" t="s">
        <v>710</v>
      </c>
      <c r="N50" s="183" t="s">
        <v>710</v>
      </c>
    </row>
    <row r="51" spans="1:14" s="3" customFormat="1" ht="12">
      <c r="A51" s="14" t="s">
        <v>64</v>
      </c>
      <c r="B51" s="390" t="s">
        <v>65</v>
      </c>
      <c r="C51" s="391"/>
      <c r="D51" s="391"/>
      <c r="E51" s="391"/>
      <c r="F51" s="391"/>
      <c r="G51" s="391"/>
      <c r="H51" s="392"/>
      <c r="I51" s="15" t="s">
        <v>19</v>
      </c>
      <c r="J51" s="14" t="s">
        <v>710</v>
      </c>
      <c r="K51" s="6">
        <v>0</v>
      </c>
      <c r="L51" s="6" t="s">
        <v>710</v>
      </c>
      <c r="M51" s="34" t="s">
        <v>710</v>
      </c>
      <c r="N51" s="183" t="s">
        <v>710</v>
      </c>
    </row>
    <row r="52" spans="1:14" s="3" customFormat="1" ht="12">
      <c r="A52" s="14" t="s">
        <v>51</v>
      </c>
      <c r="B52" s="384" t="s">
        <v>66</v>
      </c>
      <c r="C52" s="385"/>
      <c r="D52" s="385"/>
      <c r="E52" s="385"/>
      <c r="F52" s="385"/>
      <c r="G52" s="385"/>
      <c r="H52" s="386"/>
      <c r="I52" s="15" t="s">
        <v>19</v>
      </c>
      <c r="J52" s="14" t="s">
        <v>710</v>
      </c>
      <c r="K52" s="6">
        <v>0</v>
      </c>
      <c r="L52" s="6" t="s">
        <v>710</v>
      </c>
      <c r="M52" s="34" t="s">
        <v>710</v>
      </c>
      <c r="N52" s="183" t="s">
        <v>710</v>
      </c>
    </row>
    <row r="53" spans="1:14" s="3" customFormat="1" ht="12">
      <c r="A53" s="14" t="s">
        <v>52</v>
      </c>
      <c r="B53" s="384" t="s">
        <v>67</v>
      </c>
      <c r="C53" s="385"/>
      <c r="D53" s="385"/>
      <c r="E53" s="385"/>
      <c r="F53" s="385"/>
      <c r="G53" s="385"/>
      <c r="H53" s="386"/>
      <c r="I53" s="15" t="s">
        <v>19</v>
      </c>
      <c r="J53" s="14" t="s">
        <v>710</v>
      </c>
      <c r="K53" s="6">
        <v>0</v>
      </c>
      <c r="L53" s="6" t="s">
        <v>710</v>
      </c>
      <c r="M53" s="34" t="s">
        <v>710</v>
      </c>
      <c r="N53" s="183" t="s">
        <v>710</v>
      </c>
    </row>
    <row r="54" spans="1:14" s="3" customFormat="1" ht="12">
      <c r="A54" s="14" t="s">
        <v>68</v>
      </c>
      <c r="B54" s="409" t="s">
        <v>69</v>
      </c>
      <c r="C54" s="410"/>
      <c r="D54" s="410"/>
      <c r="E54" s="410"/>
      <c r="F54" s="410"/>
      <c r="G54" s="410"/>
      <c r="H54" s="411"/>
      <c r="I54" s="15" t="s">
        <v>19</v>
      </c>
      <c r="J54" s="14" t="s">
        <v>710</v>
      </c>
      <c r="K54" s="6">
        <v>0</v>
      </c>
      <c r="L54" s="6" t="s">
        <v>710</v>
      </c>
      <c r="M54" s="34" t="s">
        <v>710</v>
      </c>
      <c r="N54" s="183" t="s">
        <v>710</v>
      </c>
    </row>
    <row r="55" spans="1:14" s="3" customFormat="1" ht="12" customHeight="1">
      <c r="A55" s="14" t="s">
        <v>70</v>
      </c>
      <c r="B55" s="406" t="s">
        <v>71</v>
      </c>
      <c r="C55" s="407"/>
      <c r="D55" s="407"/>
      <c r="E55" s="407"/>
      <c r="F55" s="407"/>
      <c r="G55" s="407"/>
      <c r="H55" s="408"/>
      <c r="I55" s="15" t="s">
        <v>19</v>
      </c>
      <c r="J55" s="14" t="s">
        <v>710</v>
      </c>
      <c r="K55" s="6">
        <v>0</v>
      </c>
      <c r="L55" s="6" t="s">
        <v>710</v>
      </c>
      <c r="M55" s="34" t="s">
        <v>710</v>
      </c>
      <c r="N55" s="183" t="s">
        <v>710</v>
      </c>
    </row>
    <row r="56" spans="1:14" s="3" customFormat="1" ht="12">
      <c r="A56" s="14" t="s">
        <v>72</v>
      </c>
      <c r="B56" s="406" t="s">
        <v>73</v>
      </c>
      <c r="C56" s="407"/>
      <c r="D56" s="407"/>
      <c r="E56" s="407"/>
      <c r="F56" s="407"/>
      <c r="G56" s="407"/>
      <c r="H56" s="408"/>
      <c r="I56" s="15" t="s">
        <v>19</v>
      </c>
      <c r="J56" s="14" t="s">
        <v>710</v>
      </c>
      <c r="K56" s="6">
        <v>0</v>
      </c>
      <c r="L56" s="6" t="s">
        <v>710</v>
      </c>
      <c r="M56" s="34" t="s">
        <v>710</v>
      </c>
      <c r="N56" s="183" t="s">
        <v>710</v>
      </c>
    </row>
    <row r="57" spans="1:14" s="3" customFormat="1" ht="12">
      <c r="A57" s="14" t="s">
        <v>74</v>
      </c>
      <c r="B57" s="409" t="s">
        <v>75</v>
      </c>
      <c r="C57" s="410"/>
      <c r="D57" s="410"/>
      <c r="E57" s="410"/>
      <c r="F57" s="410"/>
      <c r="G57" s="410"/>
      <c r="H57" s="411"/>
      <c r="I57" s="15" t="s">
        <v>19</v>
      </c>
      <c r="J57" s="14" t="s">
        <v>710</v>
      </c>
      <c r="K57" s="6">
        <v>0</v>
      </c>
      <c r="L57" s="6" t="s">
        <v>710</v>
      </c>
      <c r="M57" s="34" t="s">
        <v>710</v>
      </c>
      <c r="N57" s="183" t="s">
        <v>710</v>
      </c>
    </row>
    <row r="58" spans="1:14" s="3" customFormat="1" ht="12">
      <c r="A58" s="14" t="s">
        <v>53</v>
      </c>
      <c r="B58" s="384" t="s">
        <v>76</v>
      </c>
      <c r="C58" s="385"/>
      <c r="D58" s="385"/>
      <c r="E58" s="385"/>
      <c r="F58" s="385"/>
      <c r="G58" s="385"/>
      <c r="H58" s="386"/>
      <c r="I58" s="15" t="s">
        <v>19</v>
      </c>
      <c r="J58" s="14" t="s">
        <v>710</v>
      </c>
      <c r="K58" s="6">
        <v>0</v>
      </c>
      <c r="L58" s="6" t="s">
        <v>710</v>
      </c>
      <c r="M58" s="34" t="s">
        <v>710</v>
      </c>
      <c r="N58" s="183" t="s">
        <v>710</v>
      </c>
    </row>
    <row r="59" spans="1:14" s="3" customFormat="1" ht="12">
      <c r="A59" s="14" t="s">
        <v>77</v>
      </c>
      <c r="B59" s="384" t="s">
        <v>78</v>
      </c>
      <c r="C59" s="385"/>
      <c r="D59" s="385"/>
      <c r="E59" s="385"/>
      <c r="F59" s="385"/>
      <c r="G59" s="385"/>
      <c r="H59" s="386"/>
      <c r="I59" s="15" t="s">
        <v>19</v>
      </c>
      <c r="J59" s="14" t="s">
        <v>710</v>
      </c>
      <c r="K59" s="6">
        <v>0</v>
      </c>
      <c r="L59" s="6" t="s">
        <v>710</v>
      </c>
      <c r="M59" s="34" t="s">
        <v>710</v>
      </c>
      <c r="N59" s="183" t="s">
        <v>710</v>
      </c>
    </row>
    <row r="60" spans="1:14" s="3" customFormat="1" ht="12">
      <c r="A60" s="14" t="s">
        <v>79</v>
      </c>
      <c r="B60" s="390" t="s">
        <v>80</v>
      </c>
      <c r="C60" s="391"/>
      <c r="D60" s="391"/>
      <c r="E60" s="391"/>
      <c r="F60" s="391"/>
      <c r="G60" s="391"/>
      <c r="H60" s="392"/>
      <c r="I60" s="15" t="s">
        <v>19</v>
      </c>
      <c r="J60" s="14" t="s">
        <v>710</v>
      </c>
      <c r="K60" s="6">
        <v>0</v>
      </c>
      <c r="L60" s="6" t="s">
        <v>710</v>
      </c>
      <c r="M60" s="34" t="s">
        <v>710</v>
      </c>
      <c r="N60" s="183" t="s">
        <v>710</v>
      </c>
    </row>
    <row r="61" spans="1:14" s="3" customFormat="1" ht="24" customHeight="1">
      <c r="A61" s="14" t="s">
        <v>81</v>
      </c>
      <c r="B61" s="381" t="s">
        <v>82</v>
      </c>
      <c r="C61" s="382"/>
      <c r="D61" s="382"/>
      <c r="E61" s="382"/>
      <c r="F61" s="382"/>
      <c r="G61" s="382"/>
      <c r="H61" s="383"/>
      <c r="I61" s="15" t="s">
        <v>19</v>
      </c>
      <c r="J61" s="14" t="s">
        <v>710</v>
      </c>
      <c r="K61" s="6">
        <v>0</v>
      </c>
      <c r="L61" s="6" t="s">
        <v>710</v>
      </c>
      <c r="M61" s="34" t="s">
        <v>710</v>
      </c>
      <c r="N61" s="183" t="s">
        <v>710</v>
      </c>
    </row>
    <row r="62" spans="1:14" s="3" customFormat="1" ht="24" customHeight="1">
      <c r="A62" s="14" t="s">
        <v>83</v>
      </c>
      <c r="B62" s="381" t="s">
        <v>84</v>
      </c>
      <c r="C62" s="382"/>
      <c r="D62" s="382"/>
      <c r="E62" s="382"/>
      <c r="F62" s="382"/>
      <c r="G62" s="382"/>
      <c r="H62" s="383"/>
      <c r="I62" s="15" t="s">
        <v>19</v>
      </c>
      <c r="J62" s="14" t="s">
        <v>710</v>
      </c>
      <c r="K62" s="6">
        <v>0</v>
      </c>
      <c r="L62" s="6" t="s">
        <v>710</v>
      </c>
      <c r="M62" s="34" t="s">
        <v>710</v>
      </c>
      <c r="N62" s="183" t="s">
        <v>710</v>
      </c>
    </row>
    <row r="63" spans="1:14" s="3" customFormat="1" ht="12">
      <c r="A63" s="14" t="s">
        <v>85</v>
      </c>
      <c r="B63" s="384" t="s">
        <v>86</v>
      </c>
      <c r="C63" s="385"/>
      <c r="D63" s="385"/>
      <c r="E63" s="385"/>
      <c r="F63" s="385"/>
      <c r="G63" s="385"/>
      <c r="H63" s="386"/>
      <c r="I63" s="15" t="s">
        <v>19</v>
      </c>
      <c r="J63" s="14" t="s">
        <v>710</v>
      </c>
      <c r="K63" s="6">
        <v>0</v>
      </c>
      <c r="L63" s="6" t="s">
        <v>710</v>
      </c>
      <c r="M63" s="34" t="s">
        <v>710</v>
      </c>
      <c r="N63" s="183" t="s">
        <v>710</v>
      </c>
    </row>
    <row r="64" spans="1:14" s="3" customFormat="1" ht="12">
      <c r="A64" s="14" t="s">
        <v>87</v>
      </c>
      <c r="B64" s="384" t="s">
        <v>88</v>
      </c>
      <c r="C64" s="385"/>
      <c r="D64" s="385"/>
      <c r="E64" s="385"/>
      <c r="F64" s="385"/>
      <c r="G64" s="385"/>
      <c r="H64" s="386"/>
      <c r="I64" s="15" t="s">
        <v>19</v>
      </c>
      <c r="J64" s="14" t="s">
        <v>710</v>
      </c>
      <c r="K64" s="6">
        <v>0</v>
      </c>
      <c r="L64" s="6" t="s">
        <v>710</v>
      </c>
      <c r="M64" s="34" t="s">
        <v>710</v>
      </c>
      <c r="N64" s="183" t="s">
        <v>710</v>
      </c>
    </row>
    <row r="65" spans="1:14" s="3" customFormat="1" ht="12">
      <c r="A65" s="14" t="s">
        <v>89</v>
      </c>
      <c r="B65" s="384" t="s">
        <v>90</v>
      </c>
      <c r="C65" s="385"/>
      <c r="D65" s="385"/>
      <c r="E65" s="385"/>
      <c r="F65" s="385"/>
      <c r="G65" s="385"/>
      <c r="H65" s="386"/>
      <c r="I65" s="15" t="s">
        <v>19</v>
      </c>
      <c r="J65" s="14" t="s">
        <v>710</v>
      </c>
      <c r="K65" s="6">
        <v>0</v>
      </c>
      <c r="L65" s="6" t="s">
        <v>710</v>
      </c>
      <c r="M65" s="34" t="s">
        <v>710</v>
      </c>
      <c r="N65" s="183" t="s">
        <v>710</v>
      </c>
    </row>
    <row r="66" spans="1:14" s="3" customFormat="1" ht="12">
      <c r="A66" s="14" t="s">
        <v>91</v>
      </c>
      <c r="B66" s="390" t="s">
        <v>92</v>
      </c>
      <c r="C66" s="391"/>
      <c r="D66" s="391"/>
      <c r="E66" s="391"/>
      <c r="F66" s="391"/>
      <c r="G66" s="391"/>
      <c r="H66" s="392"/>
      <c r="I66" s="15" t="s">
        <v>19</v>
      </c>
      <c r="J66" s="14" t="s">
        <v>710</v>
      </c>
      <c r="K66" s="6">
        <v>0</v>
      </c>
      <c r="L66" s="6" t="s">
        <v>710</v>
      </c>
      <c r="M66" s="34" t="s">
        <v>710</v>
      </c>
      <c r="N66" s="183" t="s">
        <v>710</v>
      </c>
    </row>
    <row r="67" spans="1:14" s="3" customFormat="1" ht="12">
      <c r="A67" s="14" t="s">
        <v>93</v>
      </c>
      <c r="B67" s="390" t="s">
        <v>94</v>
      </c>
      <c r="C67" s="391"/>
      <c r="D67" s="391"/>
      <c r="E67" s="391"/>
      <c r="F67" s="391"/>
      <c r="G67" s="391"/>
      <c r="H67" s="392"/>
      <c r="I67" s="15" t="s">
        <v>19</v>
      </c>
      <c r="J67" s="14" t="s">
        <v>710</v>
      </c>
      <c r="K67" s="6">
        <v>0</v>
      </c>
      <c r="L67" s="6" t="s">
        <v>710</v>
      </c>
      <c r="M67" s="34" t="s">
        <v>710</v>
      </c>
      <c r="N67" s="183" t="s">
        <v>710</v>
      </c>
    </row>
    <row r="68" spans="1:14" s="3" customFormat="1" ht="12">
      <c r="A68" s="14" t="s">
        <v>95</v>
      </c>
      <c r="B68" s="390" t="s">
        <v>96</v>
      </c>
      <c r="C68" s="391"/>
      <c r="D68" s="391"/>
      <c r="E68" s="391"/>
      <c r="F68" s="391"/>
      <c r="G68" s="391"/>
      <c r="H68" s="392"/>
      <c r="I68" s="15" t="s">
        <v>19</v>
      </c>
      <c r="J68" s="14" t="s">
        <v>710</v>
      </c>
      <c r="K68" s="6">
        <v>0</v>
      </c>
      <c r="L68" s="6" t="s">
        <v>710</v>
      </c>
      <c r="M68" s="34" t="s">
        <v>710</v>
      </c>
      <c r="N68" s="183" t="s">
        <v>710</v>
      </c>
    </row>
    <row r="69" spans="1:14" s="3" customFormat="1" ht="12">
      <c r="A69" s="14" t="s">
        <v>97</v>
      </c>
      <c r="B69" s="384" t="s">
        <v>98</v>
      </c>
      <c r="C69" s="385"/>
      <c r="D69" s="385"/>
      <c r="E69" s="385"/>
      <c r="F69" s="385"/>
      <c r="G69" s="385"/>
      <c r="H69" s="386"/>
      <c r="I69" s="15" t="s">
        <v>19</v>
      </c>
      <c r="J69" s="14" t="s">
        <v>710</v>
      </c>
      <c r="K69" s="6">
        <v>0</v>
      </c>
      <c r="L69" s="6" t="s">
        <v>710</v>
      </c>
      <c r="M69" s="34" t="s">
        <v>710</v>
      </c>
      <c r="N69" s="183" t="s">
        <v>710</v>
      </c>
    </row>
    <row r="70" spans="1:14" s="3" customFormat="1" ht="12">
      <c r="A70" s="14" t="s">
        <v>99</v>
      </c>
      <c r="B70" s="384" t="s">
        <v>100</v>
      </c>
      <c r="C70" s="385"/>
      <c r="D70" s="385"/>
      <c r="E70" s="385"/>
      <c r="F70" s="385"/>
      <c r="G70" s="385"/>
      <c r="H70" s="386"/>
      <c r="I70" s="15" t="s">
        <v>19</v>
      </c>
      <c r="J70" s="14" t="s">
        <v>710</v>
      </c>
      <c r="K70" s="6">
        <v>0</v>
      </c>
      <c r="L70" s="6" t="s">
        <v>710</v>
      </c>
      <c r="M70" s="34" t="s">
        <v>710</v>
      </c>
      <c r="N70" s="183" t="s">
        <v>710</v>
      </c>
    </row>
    <row r="71" spans="1:14" s="3" customFormat="1" ht="12">
      <c r="A71" s="14" t="s">
        <v>101</v>
      </c>
      <c r="B71" s="390" t="s">
        <v>102</v>
      </c>
      <c r="C71" s="391"/>
      <c r="D71" s="391"/>
      <c r="E71" s="391"/>
      <c r="F71" s="391"/>
      <c r="G71" s="391"/>
      <c r="H71" s="392"/>
      <c r="I71" s="15" t="s">
        <v>19</v>
      </c>
      <c r="J71" s="14" t="s">
        <v>710</v>
      </c>
      <c r="K71" s="6">
        <v>0</v>
      </c>
      <c r="L71" s="6" t="s">
        <v>710</v>
      </c>
      <c r="M71" s="34" t="s">
        <v>710</v>
      </c>
      <c r="N71" s="183" t="s">
        <v>710</v>
      </c>
    </row>
    <row r="72" spans="1:14" s="3" customFormat="1" ht="12">
      <c r="A72" s="14" t="s">
        <v>103</v>
      </c>
      <c r="B72" s="384" t="s">
        <v>104</v>
      </c>
      <c r="C72" s="385"/>
      <c r="D72" s="385"/>
      <c r="E72" s="385"/>
      <c r="F72" s="385"/>
      <c r="G72" s="385"/>
      <c r="H72" s="386"/>
      <c r="I72" s="15" t="s">
        <v>19</v>
      </c>
      <c r="J72" s="14" t="s">
        <v>710</v>
      </c>
      <c r="K72" s="6">
        <v>0</v>
      </c>
      <c r="L72" s="6" t="s">
        <v>710</v>
      </c>
      <c r="M72" s="34" t="s">
        <v>710</v>
      </c>
      <c r="N72" s="183" t="s">
        <v>710</v>
      </c>
    </row>
    <row r="73" spans="1:14" s="3" customFormat="1" ht="12">
      <c r="A73" s="14" t="s">
        <v>105</v>
      </c>
      <c r="B73" s="384" t="s">
        <v>106</v>
      </c>
      <c r="C73" s="385"/>
      <c r="D73" s="385"/>
      <c r="E73" s="385"/>
      <c r="F73" s="385"/>
      <c r="G73" s="385"/>
      <c r="H73" s="386"/>
      <c r="I73" s="15" t="s">
        <v>19</v>
      </c>
      <c r="J73" s="14" t="s">
        <v>710</v>
      </c>
      <c r="K73" s="6">
        <v>0</v>
      </c>
      <c r="L73" s="6" t="s">
        <v>710</v>
      </c>
      <c r="M73" s="34" t="s">
        <v>710</v>
      </c>
      <c r="N73" s="183" t="s">
        <v>710</v>
      </c>
    </row>
    <row r="74" spans="1:14" s="3" customFormat="1" ht="12.75" thickBot="1">
      <c r="A74" s="17" t="s">
        <v>107</v>
      </c>
      <c r="B74" s="449" t="s">
        <v>108</v>
      </c>
      <c r="C74" s="450"/>
      <c r="D74" s="450"/>
      <c r="E74" s="450"/>
      <c r="F74" s="450"/>
      <c r="G74" s="450"/>
      <c r="H74" s="451"/>
      <c r="I74" s="18" t="s">
        <v>19</v>
      </c>
      <c r="J74" s="17" t="s">
        <v>710</v>
      </c>
      <c r="K74" s="19">
        <v>0</v>
      </c>
      <c r="L74" s="19" t="s">
        <v>710</v>
      </c>
      <c r="M74" s="35" t="s">
        <v>710</v>
      </c>
      <c r="N74" s="184" t="s">
        <v>710</v>
      </c>
    </row>
    <row r="75" spans="1:14" s="3" customFormat="1" ht="12">
      <c r="A75" s="11" t="s">
        <v>109</v>
      </c>
      <c r="B75" s="452" t="s">
        <v>110</v>
      </c>
      <c r="C75" s="453"/>
      <c r="D75" s="453"/>
      <c r="E75" s="453"/>
      <c r="F75" s="453"/>
      <c r="G75" s="453"/>
      <c r="H75" s="454"/>
      <c r="I75" s="12" t="s">
        <v>19</v>
      </c>
      <c r="J75" s="11" t="s">
        <v>710</v>
      </c>
      <c r="K75" s="16">
        <v>0</v>
      </c>
      <c r="L75" s="16" t="s">
        <v>710</v>
      </c>
      <c r="M75" s="36" t="s">
        <v>710</v>
      </c>
      <c r="N75" s="185" t="s">
        <v>710</v>
      </c>
    </row>
    <row r="76" spans="1:14" s="3" customFormat="1" ht="12">
      <c r="A76" s="14" t="s">
        <v>111</v>
      </c>
      <c r="B76" s="384" t="s">
        <v>112</v>
      </c>
      <c r="C76" s="385"/>
      <c r="D76" s="385"/>
      <c r="E76" s="385"/>
      <c r="F76" s="385"/>
      <c r="G76" s="385"/>
      <c r="H76" s="386"/>
      <c r="I76" s="15" t="s">
        <v>19</v>
      </c>
      <c r="J76" s="14" t="s">
        <v>710</v>
      </c>
      <c r="K76" s="6">
        <v>0</v>
      </c>
      <c r="L76" s="6" t="s">
        <v>710</v>
      </c>
      <c r="M76" s="34" t="s">
        <v>710</v>
      </c>
      <c r="N76" s="183" t="s">
        <v>710</v>
      </c>
    </row>
    <row r="77" spans="1:14" s="3" customFormat="1" ht="12">
      <c r="A77" s="14" t="s">
        <v>113</v>
      </c>
      <c r="B77" s="384" t="s">
        <v>114</v>
      </c>
      <c r="C77" s="385"/>
      <c r="D77" s="385"/>
      <c r="E77" s="385"/>
      <c r="F77" s="385"/>
      <c r="G77" s="385"/>
      <c r="H77" s="386"/>
      <c r="I77" s="15" t="s">
        <v>19</v>
      </c>
      <c r="J77" s="14" t="s">
        <v>710</v>
      </c>
      <c r="K77" s="6">
        <v>0</v>
      </c>
      <c r="L77" s="6" t="s">
        <v>710</v>
      </c>
      <c r="M77" s="34" t="s">
        <v>710</v>
      </c>
      <c r="N77" s="183" t="s">
        <v>710</v>
      </c>
    </row>
    <row r="78" spans="1:14" s="3" customFormat="1" ht="12.75" thickBot="1">
      <c r="A78" s="17" t="s">
        <v>115</v>
      </c>
      <c r="B78" s="449" t="s">
        <v>116</v>
      </c>
      <c r="C78" s="450"/>
      <c r="D78" s="450"/>
      <c r="E78" s="450"/>
      <c r="F78" s="450"/>
      <c r="G78" s="450"/>
      <c r="H78" s="451"/>
      <c r="I78" s="18" t="s">
        <v>19</v>
      </c>
      <c r="J78" s="17" t="s">
        <v>710</v>
      </c>
      <c r="K78" s="19">
        <v>0</v>
      </c>
      <c r="L78" s="19" t="s">
        <v>710</v>
      </c>
      <c r="M78" s="35" t="s">
        <v>710</v>
      </c>
      <c r="N78" s="184" t="s">
        <v>710</v>
      </c>
    </row>
    <row r="79" spans="1:14" s="3" customFormat="1" ht="12">
      <c r="A79" s="11" t="s">
        <v>117</v>
      </c>
      <c r="B79" s="400" t="s">
        <v>118</v>
      </c>
      <c r="C79" s="401"/>
      <c r="D79" s="401"/>
      <c r="E79" s="401"/>
      <c r="F79" s="401"/>
      <c r="G79" s="401"/>
      <c r="H79" s="402"/>
      <c r="I79" s="12" t="s">
        <v>19</v>
      </c>
      <c r="J79" s="11" t="s">
        <v>710</v>
      </c>
      <c r="K79" s="16">
        <v>0</v>
      </c>
      <c r="L79" s="16" t="s">
        <v>710</v>
      </c>
      <c r="M79" s="36" t="s">
        <v>710</v>
      </c>
      <c r="N79" s="185" t="s">
        <v>710</v>
      </c>
    </row>
    <row r="80" spans="1:14" s="3" customFormat="1" ht="12">
      <c r="A80" s="14" t="s">
        <v>119</v>
      </c>
      <c r="B80" s="390" t="s">
        <v>21</v>
      </c>
      <c r="C80" s="391"/>
      <c r="D80" s="391"/>
      <c r="E80" s="391"/>
      <c r="F80" s="391"/>
      <c r="G80" s="391"/>
      <c r="H80" s="392"/>
      <c r="I80" s="15" t="s">
        <v>19</v>
      </c>
      <c r="J80" s="14" t="s">
        <v>710</v>
      </c>
      <c r="K80" s="6">
        <v>0</v>
      </c>
      <c r="L80" s="6" t="s">
        <v>710</v>
      </c>
      <c r="M80" s="34" t="s">
        <v>710</v>
      </c>
      <c r="N80" s="183" t="s">
        <v>710</v>
      </c>
    </row>
    <row r="81" spans="1:14" s="3" customFormat="1" ht="24" customHeight="1">
      <c r="A81" s="14" t="s">
        <v>120</v>
      </c>
      <c r="B81" s="381" t="s">
        <v>23</v>
      </c>
      <c r="C81" s="382"/>
      <c r="D81" s="382"/>
      <c r="E81" s="382"/>
      <c r="F81" s="382"/>
      <c r="G81" s="382"/>
      <c r="H81" s="383"/>
      <c r="I81" s="15" t="s">
        <v>19</v>
      </c>
      <c r="J81" s="14" t="s">
        <v>710</v>
      </c>
      <c r="K81" s="6">
        <v>0</v>
      </c>
      <c r="L81" s="6" t="s">
        <v>710</v>
      </c>
      <c r="M81" s="34" t="s">
        <v>710</v>
      </c>
      <c r="N81" s="183" t="s">
        <v>710</v>
      </c>
    </row>
    <row r="82" spans="1:14" s="3" customFormat="1" ht="24" customHeight="1">
      <c r="A82" s="14" t="s">
        <v>121</v>
      </c>
      <c r="B82" s="381" t="s">
        <v>25</v>
      </c>
      <c r="C82" s="382"/>
      <c r="D82" s="382"/>
      <c r="E82" s="382"/>
      <c r="F82" s="382"/>
      <c r="G82" s="382"/>
      <c r="H82" s="383"/>
      <c r="I82" s="15" t="s">
        <v>19</v>
      </c>
      <c r="J82" s="14" t="s">
        <v>710</v>
      </c>
      <c r="K82" s="6">
        <v>0</v>
      </c>
      <c r="L82" s="6" t="s">
        <v>710</v>
      </c>
      <c r="M82" s="34" t="s">
        <v>710</v>
      </c>
      <c r="N82" s="183" t="s">
        <v>710</v>
      </c>
    </row>
    <row r="83" spans="1:14" s="3" customFormat="1" ht="24" customHeight="1">
      <c r="A83" s="14" t="s">
        <v>122</v>
      </c>
      <c r="B83" s="381" t="s">
        <v>27</v>
      </c>
      <c r="C83" s="382"/>
      <c r="D83" s="382"/>
      <c r="E83" s="382"/>
      <c r="F83" s="382"/>
      <c r="G83" s="382"/>
      <c r="H83" s="383"/>
      <c r="I83" s="15" t="s">
        <v>19</v>
      </c>
      <c r="J83" s="14" t="s">
        <v>710</v>
      </c>
      <c r="K83" s="6">
        <v>0</v>
      </c>
      <c r="L83" s="6" t="s">
        <v>710</v>
      </c>
      <c r="M83" s="34" t="s">
        <v>710</v>
      </c>
      <c r="N83" s="183" t="s">
        <v>710</v>
      </c>
    </row>
    <row r="84" spans="1:14" s="3" customFormat="1" ht="12">
      <c r="A84" s="14" t="s">
        <v>123</v>
      </c>
      <c r="B84" s="390" t="s">
        <v>29</v>
      </c>
      <c r="C84" s="391"/>
      <c r="D84" s="391"/>
      <c r="E84" s="391"/>
      <c r="F84" s="391"/>
      <c r="G84" s="391"/>
      <c r="H84" s="392"/>
      <c r="I84" s="15" t="s">
        <v>19</v>
      </c>
      <c r="J84" s="14" t="s">
        <v>710</v>
      </c>
      <c r="K84" s="6">
        <v>0</v>
      </c>
      <c r="L84" s="6" t="s">
        <v>710</v>
      </c>
      <c r="M84" s="34" t="s">
        <v>710</v>
      </c>
      <c r="N84" s="183" t="s">
        <v>710</v>
      </c>
    </row>
    <row r="85" spans="1:14" s="3" customFormat="1" ht="12">
      <c r="A85" s="14" t="s">
        <v>124</v>
      </c>
      <c r="B85" s="390" t="s">
        <v>31</v>
      </c>
      <c r="C85" s="391"/>
      <c r="D85" s="391"/>
      <c r="E85" s="391"/>
      <c r="F85" s="391"/>
      <c r="G85" s="391"/>
      <c r="H85" s="392"/>
      <c r="I85" s="15" t="s">
        <v>19</v>
      </c>
      <c r="J85" s="14" t="s">
        <v>710</v>
      </c>
      <c r="K85" s="6">
        <v>0</v>
      </c>
      <c r="L85" s="6" t="s">
        <v>710</v>
      </c>
      <c r="M85" s="34" t="s">
        <v>710</v>
      </c>
      <c r="N85" s="183" t="s">
        <v>710</v>
      </c>
    </row>
    <row r="86" spans="1:14" s="3" customFormat="1" ht="12">
      <c r="A86" s="14" t="s">
        <v>125</v>
      </c>
      <c r="B86" s="390" t="s">
        <v>33</v>
      </c>
      <c r="C86" s="391"/>
      <c r="D86" s="391"/>
      <c r="E86" s="391"/>
      <c r="F86" s="391"/>
      <c r="G86" s="391"/>
      <c r="H86" s="392"/>
      <c r="I86" s="15" t="s">
        <v>19</v>
      </c>
      <c r="J86" s="14" t="s">
        <v>710</v>
      </c>
      <c r="K86" s="6">
        <v>0</v>
      </c>
      <c r="L86" s="6" t="s">
        <v>710</v>
      </c>
      <c r="M86" s="34" t="s">
        <v>710</v>
      </c>
      <c r="N86" s="183" t="s">
        <v>710</v>
      </c>
    </row>
    <row r="87" spans="1:14" s="3" customFormat="1" ht="12">
      <c r="A87" s="14" t="s">
        <v>126</v>
      </c>
      <c r="B87" s="390" t="s">
        <v>35</v>
      </c>
      <c r="C87" s="391"/>
      <c r="D87" s="391"/>
      <c r="E87" s="391"/>
      <c r="F87" s="391"/>
      <c r="G87" s="391"/>
      <c r="H87" s="392"/>
      <c r="I87" s="15" t="s">
        <v>19</v>
      </c>
      <c r="J87" s="14" t="s">
        <v>710</v>
      </c>
      <c r="K87" s="6">
        <v>0</v>
      </c>
      <c r="L87" s="6" t="s">
        <v>710</v>
      </c>
      <c r="M87" s="34" t="s">
        <v>710</v>
      </c>
      <c r="N87" s="183" t="s">
        <v>710</v>
      </c>
    </row>
    <row r="88" spans="1:14" s="3" customFormat="1" ht="12">
      <c r="A88" s="14" t="s">
        <v>127</v>
      </c>
      <c r="B88" s="390" t="s">
        <v>37</v>
      </c>
      <c r="C88" s="391"/>
      <c r="D88" s="391"/>
      <c r="E88" s="391"/>
      <c r="F88" s="391"/>
      <c r="G88" s="391"/>
      <c r="H88" s="392"/>
      <c r="I88" s="15" t="s">
        <v>19</v>
      </c>
      <c r="J88" s="14" t="s">
        <v>710</v>
      </c>
      <c r="K88" s="6">
        <v>0</v>
      </c>
      <c r="L88" s="6" t="s">
        <v>710</v>
      </c>
      <c r="M88" s="34" t="s">
        <v>710</v>
      </c>
      <c r="N88" s="183" t="s">
        <v>710</v>
      </c>
    </row>
    <row r="89" spans="1:14" s="3" customFormat="1" ht="12">
      <c r="A89" s="14" t="s">
        <v>128</v>
      </c>
      <c r="B89" s="390" t="s">
        <v>39</v>
      </c>
      <c r="C89" s="391"/>
      <c r="D89" s="391"/>
      <c r="E89" s="391"/>
      <c r="F89" s="391"/>
      <c r="G89" s="391"/>
      <c r="H89" s="392"/>
      <c r="I89" s="15" t="s">
        <v>19</v>
      </c>
      <c r="J89" s="14" t="s">
        <v>710</v>
      </c>
      <c r="K89" s="6">
        <v>0</v>
      </c>
      <c r="L89" s="6" t="s">
        <v>710</v>
      </c>
      <c r="M89" s="34" t="s">
        <v>710</v>
      </c>
      <c r="N89" s="183" t="s">
        <v>710</v>
      </c>
    </row>
    <row r="90" spans="1:14" s="3" customFormat="1" ht="24" customHeight="1">
      <c r="A90" s="14" t="s">
        <v>129</v>
      </c>
      <c r="B90" s="394" t="s">
        <v>41</v>
      </c>
      <c r="C90" s="395"/>
      <c r="D90" s="395"/>
      <c r="E90" s="395"/>
      <c r="F90" s="395"/>
      <c r="G90" s="395"/>
      <c r="H90" s="396"/>
      <c r="I90" s="15" t="s">
        <v>19</v>
      </c>
      <c r="J90" s="14" t="s">
        <v>710</v>
      </c>
      <c r="K90" s="6">
        <v>0</v>
      </c>
      <c r="L90" s="6" t="s">
        <v>710</v>
      </c>
      <c r="M90" s="34" t="s">
        <v>710</v>
      </c>
      <c r="N90" s="183" t="s">
        <v>710</v>
      </c>
    </row>
    <row r="91" spans="1:14" s="3" customFormat="1" ht="12">
      <c r="A91" s="14" t="s">
        <v>130</v>
      </c>
      <c r="B91" s="384" t="s">
        <v>43</v>
      </c>
      <c r="C91" s="385"/>
      <c r="D91" s="385"/>
      <c r="E91" s="385"/>
      <c r="F91" s="385"/>
      <c r="G91" s="385"/>
      <c r="H91" s="386"/>
      <c r="I91" s="15" t="s">
        <v>19</v>
      </c>
      <c r="J91" s="14" t="s">
        <v>710</v>
      </c>
      <c r="K91" s="6">
        <v>0</v>
      </c>
      <c r="L91" s="6" t="s">
        <v>710</v>
      </c>
      <c r="M91" s="34" t="s">
        <v>710</v>
      </c>
      <c r="N91" s="183" t="s">
        <v>710</v>
      </c>
    </row>
    <row r="92" spans="1:14" s="3" customFormat="1" ht="12">
      <c r="A92" s="14" t="s">
        <v>131</v>
      </c>
      <c r="B92" s="384" t="s">
        <v>45</v>
      </c>
      <c r="C92" s="385"/>
      <c r="D92" s="385"/>
      <c r="E92" s="385"/>
      <c r="F92" s="385"/>
      <c r="G92" s="385"/>
      <c r="H92" s="386"/>
      <c r="I92" s="15" t="s">
        <v>19</v>
      </c>
      <c r="J92" s="14" t="s">
        <v>710</v>
      </c>
      <c r="K92" s="6">
        <v>0</v>
      </c>
      <c r="L92" s="6" t="s">
        <v>710</v>
      </c>
      <c r="M92" s="34" t="s">
        <v>710</v>
      </c>
      <c r="N92" s="183" t="s">
        <v>710</v>
      </c>
    </row>
    <row r="93" spans="1:14" s="3" customFormat="1" ht="12">
      <c r="A93" s="14" t="s">
        <v>132</v>
      </c>
      <c r="B93" s="390" t="s">
        <v>47</v>
      </c>
      <c r="C93" s="391"/>
      <c r="D93" s="391"/>
      <c r="E93" s="391"/>
      <c r="F93" s="391"/>
      <c r="G93" s="391"/>
      <c r="H93" s="392"/>
      <c r="I93" s="15" t="s">
        <v>19</v>
      </c>
      <c r="J93" s="14" t="s">
        <v>710</v>
      </c>
      <c r="K93" s="6">
        <v>0</v>
      </c>
      <c r="L93" s="6" t="s">
        <v>710</v>
      </c>
      <c r="M93" s="34" t="s">
        <v>710</v>
      </c>
      <c r="N93" s="183" t="s">
        <v>710</v>
      </c>
    </row>
    <row r="94" spans="1:14" s="3" customFormat="1" ht="12">
      <c r="A94" s="14" t="s">
        <v>133</v>
      </c>
      <c r="B94" s="403" t="s">
        <v>134</v>
      </c>
      <c r="C94" s="404"/>
      <c r="D94" s="404"/>
      <c r="E94" s="404"/>
      <c r="F94" s="404"/>
      <c r="G94" s="404"/>
      <c r="H94" s="405"/>
      <c r="I94" s="15" t="s">
        <v>19</v>
      </c>
      <c r="J94" s="14" t="s">
        <v>710</v>
      </c>
      <c r="K94" s="6">
        <v>0</v>
      </c>
      <c r="L94" s="6" t="s">
        <v>710</v>
      </c>
      <c r="M94" s="34" t="s">
        <v>710</v>
      </c>
      <c r="N94" s="183" t="s">
        <v>710</v>
      </c>
    </row>
    <row r="95" spans="1:14" s="3" customFormat="1" ht="12">
      <c r="A95" s="14" t="s">
        <v>135</v>
      </c>
      <c r="B95" s="390" t="s">
        <v>136</v>
      </c>
      <c r="C95" s="391"/>
      <c r="D95" s="391"/>
      <c r="E95" s="391"/>
      <c r="F95" s="391"/>
      <c r="G95" s="391"/>
      <c r="H95" s="392"/>
      <c r="I95" s="15" t="s">
        <v>19</v>
      </c>
      <c r="J95" s="14" t="s">
        <v>710</v>
      </c>
      <c r="K95" s="6">
        <v>0</v>
      </c>
      <c r="L95" s="6" t="s">
        <v>710</v>
      </c>
      <c r="M95" s="34" t="s">
        <v>710</v>
      </c>
      <c r="N95" s="183" t="s">
        <v>710</v>
      </c>
    </row>
    <row r="96" spans="1:14" s="3" customFormat="1" ht="12">
      <c r="A96" s="14" t="s">
        <v>137</v>
      </c>
      <c r="B96" s="384" t="s">
        <v>138</v>
      </c>
      <c r="C96" s="385"/>
      <c r="D96" s="385"/>
      <c r="E96" s="385"/>
      <c r="F96" s="385"/>
      <c r="G96" s="385"/>
      <c r="H96" s="386"/>
      <c r="I96" s="15" t="s">
        <v>19</v>
      </c>
      <c r="J96" s="14" t="s">
        <v>710</v>
      </c>
      <c r="K96" s="6">
        <v>0</v>
      </c>
      <c r="L96" s="6" t="s">
        <v>710</v>
      </c>
      <c r="M96" s="34" t="s">
        <v>710</v>
      </c>
      <c r="N96" s="183" t="s">
        <v>710</v>
      </c>
    </row>
    <row r="97" spans="1:14" s="3" customFormat="1" ht="12">
      <c r="A97" s="14" t="s">
        <v>139</v>
      </c>
      <c r="B97" s="384" t="s">
        <v>140</v>
      </c>
      <c r="C97" s="385"/>
      <c r="D97" s="385"/>
      <c r="E97" s="385"/>
      <c r="F97" s="385"/>
      <c r="G97" s="385"/>
      <c r="H97" s="386"/>
      <c r="I97" s="15" t="s">
        <v>19</v>
      </c>
      <c r="J97" s="14" t="s">
        <v>710</v>
      </c>
      <c r="K97" s="6">
        <v>0</v>
      </c>
      <c r="L97" s="6" t="s">
        <v>710</v>
      </c>
      <c r="M97" s="34" t="s">
        <v>710</v>
      </c>
      <c r="N97" s="183" t="s">
        <v>710</v>
      </c>
    </row>
    <row r="98" spans="1:14" s="3" customFormat="1" ht="12">
      <c r="A98" s="14" t="s">
        <v>141</v>
      </c>
      <c r="B98" s="384" t="s">
        <v>142</v>
      </c>
      <c r="C98" s="385"/>
      <c r="D98" s="385"/>
      <c r="E98" s="385"/>
      <c r="F98" s="385"/>
      <c r="G98" s="385"/>
      <c r="H98" s="386"/>
      <c r="I98" s="15" t="s">
        <v>19</v>
      </c>
      <c r="J98" s="14" t="s">
        <v>710</v>
      </c>
      <c r="K98" s="6">
        <v>0</v>
      </c>
      <c r="L98" s="6" t="s">
        <v>710</v>
      </c>
      <c r="M98" s="34" t="s">
        <v>710</v>
      </c>
      <c r="N98" s="183" t="s">
        <v>710</v>
      </c>
    </row>
    <row r="99" spans="1:14" s="3" customFormat="1" ht="12">
      <c r="A99" s="14" t="s">
        <v>143</v>
      </c>
      <c r="B99" s="409" t="s">
        <v>144</v>
      </c>
      <c r="C99" s="410"/>
      <c r="D99" s="410"/>
      <c r="E99" s="410"/>
      <c r="F99" s="410"/>
      <c r="G99" s="410"/>
      <c r="H99" s="411"/>
      <c r="I99" s="15" t="s">
        <v>19</v>
      </c>
      <c r="J99" s="14" t="s">
        <v>710</v>
      </c>
      <c r="K99" s="6">
        <v>0</v>
      </c>
      <c r="L99" s="6" t="s">
        <v>710</v>
      </c>
      <c r="M99" s="34" t="s">
        <v>710</v>
      </c>
      <c r="N99" s="183" t="s">
        <v>710</v>
      </c>
    </row>
    <row r="100" spans="1:14" s="3" customFormat="1" ht="12">
      <c r="A100" s="14" t="s">
        <v>145</v>
      </c>
      <c r="B100" s="384" t="s">
        <v>146</v>
      </c>
      <c r="C100" s="385"/>
      <c r="D100" s="385"/>
      <c r="E100" s="385"/>
      <c r="F100" s="385"/>
      <c r="G100" s="385"/>
      <c r="H100" s="386"/>
      <c r="I100" s="15" t="s">
        <v>19</v>
      </c>
      <c r="J100" s="14" t="s">
        <v>710</v>
      </c>
      <c r="K100" s="6">
        <v>0</v>
      </c>
      <c r="L100" s="6" t="s">
        <v>710</v>
      </c>
      <c r="M100" s="34" t="s">
        <v>710</v>
      </c>
      <c r="N100" s="183" t="s">
        <v>710</v>
      </c>
    </row>
    <row r="101" spans="1:14" s="3" customFormat="1" ht="12">
      <c r="A101" s="14" t="s">
        <v>147</v>
      </c>
      <c r="B101" s="390" t="s">
        <v>102</v>
      </c>
      <c r="C101" s="391"/>
      <c r="D101" s="391"/>
      <c r="E101" s="391"/>
      <c r="F101" s="391"/>
      <c r="G101" s="391"/>
      <c r="H101" s="392"/>
      <c r="I101" s="15" t="s">
        <v>19</v>
      </c>
      <c r="J101" s="14" t="s">
        <v>710</v>
      </c>
      <c r="K101" s="6">
        <v>0</v>
      </c>
      <c r="L101" s="6" t="s">
        <v>710</v>
      </c>
      <c r="M101" s="34" t="s">
        <v>710</v>
      </c>
      <c r="N101" s="183" t="s">
        <v>710</v>
      </c>
    </row>
    <row r="102" spans="1:14" s="3" customFormat="1" ht="12">
      <c r="A102" s="14" t="s">
        <v>148</v>
      </c>
      <c r="B102" s="384" t="s">
        <v>149</v>
      </c>
      <c r="C102" s="385"/>
      <c r="D102" s="385"/>
      <c r="E102" s="385"/>
      <c r="F102" s="385"/>
      <c r="G102" s="385"/>
      <c r="H102" s="386"/>
      <c r="I102" s="15" t="s">
        <v>19</v>
      </c>
      <c r="J102" s="14" t="s">
        <v>710</v>
      </c>
      <c r="K102" s="6">
        <v>0</v>
      </c>
      <c r="L102" s="6" t="s">
        <v>710</v>
      </c>
      <c r="M102" s="34" t="s">
        <v>710</v>
      </c>
      <c r="N102" s="183" t="s">
        <v>710</v>
      </c>
    </row>
    <row r="103" spans="1:14" s="3" customFormat="1" ht="12">
      <c r="A103" s="14" t="s">
        <v>150</v>
      </c>
      <c r="B103" s="384" t="s">
        <v>151</v>
      </c>
      <c r="C103" s="385"/>
      <c r="D103" s="385"/>
      <c r="E103" s="385"/>
      <c r="F103" s="385"/>
      <c r="G103" s="385"/>
      <c r="H103" s="386"/>
      <c r="I103" s="15" t="s">
        <v>19</v>
      </c>
      <c r="J103" s="14" t="s">
        <v>710</v>
      </c>
      <c r="K103" s="6">
        <v>0</v>
      </c>
      <c r="L103" s="6" t="s">
        <v>710</v>
      </c>
      <c r="M103" s="34" t="s">
        <v>710</v>
      </c>
      <c r="N103" s="183" t="s">
        <v>710</v>
      </c>
    </row>
    <row r="104" spans="1:14" s="3" customFormat="1" ht="12">
      <c r="A104" s="14" t="s">
        <v>152</v>
      </c>
      <c r="B104" s="384" t="s">
        <v>153</v>
      </c>
      <c r="C104" s="385"/>
      <c r="D104" s="385"/>
      <c r="E104" s="385"/>
      <c r="F104" s="385"/>
      <c r="G104" s="385"/>
      <c r="H104" s="386"/>
      <c r="I104" s="15" t="s">
        <v>19</v>
      </c>
      <c r="J104" s="14" t="s">
        <v>710</v>
      </c>
      <c r="K104" s="6">
        <v>0</v>
      </c>
      <c r="L104" s="6" t="s">
        <v>710</v>
      </c>
      <c r="M104" s="34" t="s">
        <v>710</v>
      </c>
      <c r="N104" s="183" t="s">
        <v>710</v>
      </c>
    </row>
    <row r="105" spans="1:14" s="3" customFormat="1" ht="12">
      <c r="A105" s="14" t="s">
        <v>154</v>
      </c>
      <c r="B105" s="409" t="s">
        <v>144</v>
      </c>
      <c r="C105" s="410"/>
      <c r="D105" s="410"/>
      <c r="E105" s="410"/>
      <c r="F105" s="410"/>
      <c r="G105" s="410"/>
      <c r="H105" s="411"/>
      <c r="I105" s="15" t="s">
        <v>19</v>
      </c>
      <c r="J105" s="14" t="s">
        <v>710</v>
      </c>
      <c r="K105" s="6">
        <v>0</v>
      </c>
      <c r="L105" s="6" t="s">
        <v>710</v>
      </c>
      <c r="M105" s="34" t="s">
        <v>710</v>
      </c>
      <c r="N105" s="183" t="s">
        <v>710</v>
      </c>
    </row>
    <row r="106" spans="1:14" s="3" customFormat="1" ht="12">
      <c r="A106" s="14" t="s">
        <v>155</v>
      </c>
      <c r="B106" s="384" t="s">
        <v>156</v>
      </c>
      <c r="C106" s="385"/>
      <c r="D106" s="385"/>
      <c r="E106" s="385"/>
      <c r="F106" s="385"/>
      <c r="G106" s="385"/>
      <c r="H106" s="386"/>
      <c r="I106" s="15" t="s">
        <v>19</v>
      </c>
      <c r="J106" s="14" t="s">
        <v>710</v>
      </c>
      <c r="K106" s="6">
        <v>0</v>
      </c>
      <c r="L106" s="6" t="s">
        <v>710</v>
      </c>
      <c r="M106" s="34" t="s">
        <v>710</v>
      </c>
      <c r="N106" s="183" t="s">
        <v>710</v>
      </c>
    </row>
    <row r="107" spans="1:14" s="3" customFormat="1" ht="12">
      <c r="A107" s="14" t="s">
        <v>157</v>
      </c>
      <c r="B107" s="403" t="s">
        <v>158</v>
      </c>
      <c r="C107" s="404"/>
      <c r="D107" s="404"/>
      <c r="E107" s="404"/>
      <c r="F107" s="404"/>
      <c r="G107" s="404"/>
      <c r="H107" s="405"/>
      <c r="I107" s="15" t="s">
        <v>19</v>
      </c>
      <c r="J107" s="14" t="s">
        <v>710</v>
      </c>
      <c r="K107" s="6">
        <v>0</v>
      </c>
      <c r="L107" s="6" t="s">
        <v>710</v>
      </c>
      <c r="M107" s="34" t="s">
        <v>710</v>
      </c>
      <c r="N107" s="183" t="s">
        <v>710</v>
      </c>
    </row>
    <row r="108" spans="1:14" s="3" customFormat="1" ht="24" customHeight="1">
      <c r="A108" s="14" t="s">
        <v>159</v>
      </c>
      <c r="B108" s="394" t="s">
        <v>160</v>
      </c>
      <c r="C108" s="395"/>
      <c r="D108" s="395"/>
      <c r="E108" s="395"/>
      <c r="F108" s="395"/>
      <c r="G108" s="395"/>
      <c r="H108" s="396"/>
      <c r="I108" s="15" t="s">
        <v>19</v>
      </c>
      <c r="J108" s="14" t="s">
        <v>710</v>
      </c>
      <c r="K108" s="6">
        <v>0</v>
      </c>
      <c r="L108" s="6" t="s">
        <v>710</v>
      </c>
      <c r="M108" s="34" t="s">
        <v>710</v>
      </c>
      <c r="N108" s="183" t="s">
        <v>710</v>
      </c>
    </row>
    <row r="109" spans="1:14" s="3" customFormat="1" ht="24" customHeight="1">
      <c r="A109" s="14" t="s">
        <v>161</v>
      </c>
      <c r="B109" s="381" t="s">
        <v>23</v>
      </c>
      <c r="C109" s="382"/>
      <c r="D109" s="382"/>
      <c r="E109" s="382"/>
      <c r="F109" s="382"/>
      <c r="G109" s="382"/>
      <c r="H109" s="383"/>
      <c r="I109" s="15" t="s">
        <v>19</v>
      </c>
      <c r="J109" s="14" t="s">
        <v>710</v>
      </c>
      <c r="K109" s="6">
        <v>0</v>
      </c>
      <c r="L109" s="6" t="s">
        <v>710</v>
      </c>
      <c r="M109" s="34" t="s">
        <v>710</v>
      </c>
      <c r="N109" s="183" t="s">
        <v>710</v>
      </c>
    </row>
    <row r="110" spans="1:14" s="3" customFormat="1" ht="24" customHeight="1">
      <c r="A110" s="14" t="s">
        <v>162</v>
      </c>
      <c r="B110" s="381" t="s">
        <v>25</v>
      </c>
      <c r="C110" s="382"/>
      <c r="D110" s="382"/>
      <c r="E110" s="382"/>
      <c r="F110" s="382"/>
      <c r="G110" s="382"/>
      <c r="H110" s="383"/>
      <c r="I110" s="15" t="s">
        <v>19</v>
      </c>
      <c r="J110" s="14" t="s">
        <v>710</v>
      </c>
      <c r="K110" s="6">
        <v>0</v>
      </c>
      <c r="L110" s="6" t="s">
        <v>710</v>
      </c>
      <c r="M110" s="34" t="s">
        <v>710</v>
      </c>
      <c r="N110" s="183" t="s">
        <v>710</v>
      </c>
    </row>
    <row r="111" spans="1:14" s="3" customFormat="1" ht="24" customHeight="1">
      <c r="A111" s="14" t="s">
        <v>163</v>
      </c>
      <c r="B111" s="381" t="s">
        <v>27</v>
      </c>
      <c r="C111" s="382"/>
      <c r="D111" s="382"/>
      <c r="E111" s="382"/>
      <c r="F111" s="382"/>
      <c r="G111" s="382"/>
      <c r="H111" s="383"/>
      <c r="I111" s="15" t="s">
        <v>19</v>
      </c>
      <c r="J111" s="14" t="s">
        <v>710</v>
      </c>
      <c r="K111" s="6">
        <v>0</v>
      </c>
      <c r="L111" s="6" t="s">
        <v>710</v>
      </c>
      <c r="M111" s="34" t="s">
        <v>710</v>
      </c>
      <c r="N111" s="183" t="s">
        <v>710</v>
      </c>
    </row>
    <row r="112" spans="1:14" s="3" customFormat="1" ht="12">
      <c r="A112" s="14" t="s">
        <v>164</v>
      </c>
      <c r="B112" s="390" t="s">
        <v>29</v>
      </c>
      <c r="C112" s="391"/>
      <c r="D112" s="391"/>
      <c r="E112" s="391"/>
      <c r="F112" s="391"/>
      <c r="G112" s="391"/>
      <c r="H112" s="392"/>
      <c r="I112" s="15" t="s">
        <v>19</v>
      </c>
      <c r="J112" s="14" t="s">
        <v>710</v>
      </c>
      <c r="K112" s="6">
        <v>0</v>
      </c>
      <c r="L112" s="6" t="s">
        <v>710</v>
      </c>
      <c r="M112" s="34" t="s">
        <v>710</v>
      </c>
      <c r="N112" s="183" t="s">
        <v>710</v>
      </c>
    </row>
    <row r="113" spans="1:14" s="3" customFormat="1" ht="12">
      <c r="A113" s="14" t="s">
        <v>165</v>
      </c>
      <c r="B113" s="390" t="s">
        <v>31</v>
      </c>
      <c r="C113" s="391"/>
      <c r="D113" s="391"/>
      <c r="E113" s="391"/>
      <c r="F113" s="391"/>
      <c r="G113" s="391"/>
      <c r="H113" s="392"/>
      <c r="I113" s="15" t="s">
        <v>19</v>
      </c>
      <c r="J113" s="14" t="s">
        <v>710</v>
      </c>
      <c r="K113" s="6">
        <v>0</v>
      </c>
      <c r="L113" s="6" t="s">
        <v>710</v>
      </c>
      <c r="M113" s="34" t="s">
        <v>710</v>
      </c>
      <c r="N113" s="183" t="s">
        <v>710</v>
      </c>
    </row>
    <row r="114" spans="1:14" s="3" customFormat="1" ht="12">
      <c r="A114" s="14" t="s">
        <v>166</v>
      </c>
      <c r="B114" s="390" t="s">
        <v>33</v>
      </c>
      <c r="C114" s="391"/>
      <c r="D114" s="391"/>
      <c r="E114" s="391"/>
      <c r="F114" s="391"/>
      <c r="G114" s="391"/>
      <c r="H114" s="392"/>
      <c r="I114" s="15" t="s">
        <v>19</v>
      </c>
      <c r="J114" s="14" t="s">
        <v>710</v>
      </c>
      <c r="K114" s="6">
        <v>0</v>
      </c>
      <c r="L114" s="6" t="s">
        <v>710</v>
      </c>
      <c r="M114" s="34" t="s">
        <v>710</v>
      </c>
      <c r="N114" s="183" t="s">
        <v>710</v>
      </c>
    </row>
    <row r="115" spans="1:14" s="3" customFormat="1" ht="12">
      <c r="A115" s="14" t="s">
        <v>167</v>
      </c>
      <c r="B115" s="390" t="s">
        <v>35</v>
      </c>
      <c r="C115" s="391"/>
      <c r="D115" s="391"/>
      <c r="E115" s="391"/>
      <c r="F115" s="391"/>
      <c r="G115" s="391"/>
      <c r="H115" s="392"/>
      <c r="I115" s="15" t="s">
        <v>19</v>
      </c>
      <c r="J115" s="14" t="s">
        <v>710</v>
      </c>
      <c r="K115" s="6">
        <v>0</v>
      </c>
      <c r="L115" s="6" t="s">
        <v>710</v>
      </c>
      <c r="M115" s="34" t="s">
        <v>710</v>
      </c>
      <c r="N115" s="183" t="s">
        <v>710</v>
      </c>
    </row>
    <row r="116" spans="1:14" s="3" customFormat="1" ht="12">
      <c r="A116" s="14" t="s">
        <v>168</v>
      </c>
      <c r="B116" s="390" t="s">
        <v>37</v>
      </c>
      <c r="C116" s="391"/>
      <c r="D116" s="391"/>
      <c r="E116" s="391"/>
      <c r="F116" s="391"/>
      <c r="G116" s="391"/>
      <c r="H116" s="392"/>
      <c r="I116" s="15" t="s">
        <v>19</v>
      </c>
      <c r="J116" s="14" t="s">
        <v>710</v>
      </c>
      <c r="K116" s="6">
        <v>0</v>
      </c>
      <c r="L116" s="6" t="s">
        <v>710</v>
      </c>
      <c r="M116" s="34" t="s">
        <v>710</v>
      </c>
      <c r="N116" s="183" t="s">
        <v>710</v>
      </c>
    </row>
    <row r="117" spans="1:14" s="3" customFormat="1" ht="12">
      <c r="A117" s="14" t="s">
        <v>169</v>
      </c>
      <c r="B117" s="390" t="s">
        <v>39</v>
      </c>
      <c r="C117" s="391"/>
      <c r="D117" s="391"/>
      <c r="E117" s="391"/>
      <c r="F117" s="391"/>
      <c r="G117" s="391"/>
      <c r="H117" s="392"/>
      <c r="I117" s="15" t="s">
        <v>19</v>
      </c>
      <c r="J117" s="14" t="s">
        <v>710</v>
      </c>
      <c r="K117" s="6">
        <v>0</v>
      </c>
      <c r="L117" s="6" t="s">
        <v>710</v>
      </c>
      <c r="M117" s="34" t="s">
        <v>710</v>
      </c>
      <c r="N117" s="183" t="s">
        <v>710</v>
      </c>
    </row>
    <row r="118" spans="1:14" s="3" customFormat="1" ht="24" customHeight="1">
      <c r="A118" s="14" t="s">
        <v>170</v>
      </c>
      <c r="B118" s="394" t="s">
        <v>41</v>
      </c>
      <c r="C118" s="395"/>
      <c r="D118" s="395"/>
      <c r="E118" s="395"/>
      <c r="F118" s="395"/>
      <c r="G118" s="395"/>
      <c r="H118" s="396"/>
      <c r="I118" s="15" t="s">
        <v>19</v>
      </c>
      <c r="J118" s="14" t="s">
        <v>710</v>
      </c>
      <c r="K118" s="6">
        <v>0</v>
      </c>
      <c r="L118" s="6" t="s">
        <v>710</v>
      </c>
      <c r="M118" s="34" t="s">
        <v>710</v>
      </c>
      <c r="N118" s="183" t="s">
        <v>710</v>
      </c>
    </row>
    <row r="119" spans="1:14" s="3" customFormat="1" ht="12">
      <c r="A119" s="14" t="s">
        <v>171</v>
      </c>
      <c r="B119" s="384" t="s">
        <v>43</v>
      </c>
      <c r="C119" s="385"/>
      <c r="D119" s="385"/>
      <c r="E119" s="385"/>
      <c r="F119" s="385"/>
      <c r="G119" s="385"/>
      <c r="H119" s="386"/>
      <c r="I119" s="15" t="s">
        <v>19</v>
      </c>
      <c r="J119" s="14" t="s">
        <v>710</v>
      </c>
      <c r="K119" s="6">
        <v>0</v>
      </c>
      <c r="L119" s="6" t="s">
        <v>710</v>
      </c>
      <c r="M119" s="34" t="s">
        <v>710</v>
      </c>
      <c r="N119" s="183" t="s">
        <v>710</v>
      </c>
    </row>
    <row r="120" spans="1:14" s="3" customFormat="1" ht="12">
      <c r="A120" s="14" t="s">
        <v>172</v>
      </c>
      <c r="B120" s="384" t="s">
        <v>45</v>
      </c>
      <c r="C120" s="385"/>
      <c r="D120" s="385"/>
      <c r="E120" s="385"/>
      <c r="F120" s="385"/>
      <c r="G120" s="385"/>
      <c r="H120" s="386"/>
      <c r="I120" s="15" t="s">
        <v>19</v>
      </c>
      <c r="J120" s="14" t="s">
        <v>710</v>
      </c>
      <c r="K120" s="6">
        <v>0</v>
      </c>
      <c r="L120" s="6" t="s">
        <v>710</v>
      </c>
      <c r="M120" s="34" t="s">
        <v>710</v>
      </c>
      <c r="N120" s="183" t="s">
        <v>710</v>
      </c>
    </row>
    <row r="121" spans="1:14" s="3" customFormat="1" ht="12">
      <c r="A121" s="14" t="s">
        <v>173</v>
      </c>
      <c r="B121" s="390" t="s">
        <v>47</v>
      </c>
      <c r="C121" s="391"/>
      <c r="D121" s="391"/>
      <c r="E121" s="391"/>
      <c r="F121" s="391"/>
      <c r="G121" s="391"/>
      <c r="H121" s="392"/>
      <c r="I121" s="15" t="s">
        <v>19</v>
      </c>
      <c r="J121" s="14" t="s">
        <v>710</v>
      </c>
      <c r="K121" s="6">
        <v>0</v>
      </c>
      <c r="L121" s="6" t="s">
        <v>710</v>
      </c>
      <c r="M121" s="34" t="s">
        <v>710</v>
      </c>
      <c r="N121" s="183" t="s">
        <v>710</v>
      </c>
    </row>
    <row r="122" spans="1:14" s="3" customFormat="1" ht="12">
      <c r="A122" s="14" t="s">
        <v>174</v>
      </c>
      <c r="B122" s="403" t="s">
        <v>175</v>
      </c>
      <c r="C122" s="404"/>
      <c r="D122" s="404"/>
      <c r="E122" s="404"/>
      <c r="F122" s="404"/>
      <c r="G122" s="404"/>
      <c r="H122" s="405"/>
      <c r="I122" s="15" t="s">
        <v>19</v>
      </c>
      <c r="J122" s="14" t="s">
        <v>710</v>
      </c>
      <c r="K122" s="6">
        <v>0</v>
      </c>
      <c r="L122" s="6" t="s">
        <v>710</v>
      </c>
      <c r="M122" s="34" t="s">
        <v>710</v>
      </c>
      <c r="N122" s="183" t="s">
        <v>710</v>
      </c>
    </row>
    <row r="123" spans="1:14" s="3" customFormat="1" ht="12">
      <c r="A123" s="14" t="s">
        <v>176</v>
      </c>
      <c r="B123" s="390" t="s">
        <v>21</v>
      </c>
      <c r="C123" s="391"/>
      <c r="D123" s="391"/>
      <c r="E123" s="391"/>
      <c r="F123" s="391"/>
      <c r="G123" s="391"/>
      <c r="H123" s="392"/>
      <c r="I123" s="15" t="s">
        <v>19</v>
      </c>
      <c r="J123" s="14" t="s">
        <v>710</v>
      </c>
      <c r="K123" s="6">
        <v>0</v>
      </c>
      <c r="L123" s="6" t="s">
        <v>710</v>
      </c>
      <c r="M123" s="34" t="s">
        <v>710</v>
      </c>
      <c r="N123" s="183" t="s">
        <v>710</v>
      </c>
    </row>
    <row r="124" spans="1:14" s="3" customFormat="1" ht="24" customHeight="1">
      <c r="A124" s="14" t="s">
        <v>177</v>
      </c>
      <c r="B124" s="381" t="s">
        <v>23</v>
      </c>
      <c r="C124" s="382"/>
      <c r="D124" s="382"/>
      <c r="E124" s="382"/>
      <c r="F124" s="382"/>
      <c r="G124" s="382"/>
      <c r="H124" s="383"/>
      <c r="I124" s="15" t="s">
        <v>19</v>
      </c>
      <c r="J124" s="14" t="s">
        <v>710</v>
      </c>
      <c r="K124" s="6">
        <v>0</v>
      </c>
      <c r="L124" s="6" t="s">
        <v>710</v>
      </c>
      <c r="M124" s="34" t="s">
        <v>710</v>
      </c>
      <c r="N124" s="183" t="s">
        <v>710</v>
      </c>
    </row>
    <row r="125" spans="1:14" s="3" customFormat="1" ht="24" customHeight="1">
      <c r="A125" s="14" t="s">
        <v>178</v>
      </c>
      <c r="B125" s="381" t="s">
        <v>25</v>
      </c>
      <c r="C125" s="382"/>
      <c r="D125" s="382"/>
      <c r="E125" s="382"/>
      <c r="F125" s="382"/>
      <c r="G125" s="382"/>
      <c r="H125" s="383"/>
      <c r="I125" s="15" t="s">
        <v>19</v>
      </c>
      <c r="J125" s="14" t="s">
        <v>710</v>
      </c>
      <c r="K125" s="6">
        <v>0</v>
      </c>
      <c r="L125" s="6" t="s">
        <v>710</v>
      </c>
      <c r="M125" s="34" t="s">
        <v>710</v>
      </c>
      <c r="N125" s="183" t="s">
        <v>710</v>
      </c>
    </row>
    <row r="126" spans="1:14" s="3" customFormat="1" ht="24" customHeight="1">
      <c r="A126" s="14" t="s">
        <v>179</v>
      </c>
      <c r="B126" s="381" t="s">
        <v>27</v>
      </c>
      <c r="C126" s="382"/>
      <c r="D126" s="382"/>
      <c r="E126" s="382"/>
      <c r="F126" s="382"/>
      <c r="G126" s="382"/>
      <c r="H126" s="383"/>
      <c r="I126" s="15" t="s">
        <v>19</v>
      </c>
      <c r="J126" s="14" t="s">
        <v>710</v>
      </c>
      <c r="K126" s="6">
        <v>0</v>
      </c>
      <c r="L126" s="6" t="s">
        <v>710</v>
      </c>
      <c r="M126" s="34" t="s">
        <v>710</v>
      </c>
      <c r="N126" s="183" t="s">
        <v>710</v>
      </c>
    </row>
    <row r="127" spans="1:14" s="3" customFormat="1" ht="12">
      <c r="A127" s="14" t="s">
        <v>180</v>
      </c>
      <c r="B127" s="390" t="s">
        <v>181</v>
      </c>
      <c r="C127" s="391"/>
      <c r="D127" s="391"/>
      <c r="E127" s="391"/>
      <c r="F127" s="391"/>
      <c r="G127" s="391"/>
      <c r="H127" s="392"/>
      <c r="I127" s="15" t="s">
        <v>19</v>
      </c>
      <c r="J127" s="14" t="s">
        <v>710</v>
      </c>
      <c r="K127" s="6">
        <v>0</v>
      </c>
      <c r="L127" s="6" t="s">
        <v>710</v>
      </c>
      <c r="M127" s="34" t="s">
        <v>710</v>
      </c>
      <c r="N127" s="183" t="s">
        <v>710</v>
      </c>
    </row>
    <row r="128" spans="1:14" s="3" customFormat="1" ht="12">
      <c r="A128" s="14" t="s">
        <v>182</v>
      </c>
      <c r="B128" s="390" t="s">
        <v>183</v>
      </c>
      <c r="C128" s="391"/>
      <c r="D128" s="391"/>
      <c r="E128" s="391"/>
      <c r="F128" s="391"/>
      <c r="G128" s="391"/>
      <c r="H128" s="392"/>
      <c r="I128" s="15" t="s">
        <v>19</v>
      </c>
      <c r="J128" s="14" t="s">
        <v>710</v>
      </c>
      <c r="K128" s="6">
        <v>0</v>
      </c>
      <c r="L128" s="6" t="s">
        <v>710</v>
      </c>
      <c r="M128" s="34" t="s">
        <v>710</v>
      </c>
      <c r="N128" s="183" t="s">
        <v>710</v>
      </c>
    </row>
    <row r="129" spans="1:14" s="3" customFormat="1" ht="12">
      <c r="A129" s="14" t="s">
        <v>184</v>
      </c>
      <c r="B129" s="390" t="s">
        <v>185</v>
      </c>
      <c r="C129" s="391"/>
      <c r="D129" s="391"/>
      <c r="E129" s="391"/>
      <c r="F129" s="391"/>
      <c r="G129" s="391"/>
      <c r="H129" s="392"/>
      <c r="I129" s="15" t="s">
        <v>19</v>
      </c>
      <c r="J129" s="14" t="s">
        <v>710</v>
      </c>
      <c r="K129" s="6">
        <v>0</v>
      </c>
      <c r="L129" s="6" t="s">
        <v>710</v>
      </c>
      <c r="M129" s="34" t="s">
        <v>710</v>
      </c>
      <c r="N129" s="183" t="s">
        <v>710</v>
      </c>
    </row>
    <row r="130" spans="1:14" s="3" customFormat="1" ht="12">
      <c r="A130" s="14" t="s">
        <v>186</v>
      </c>
      <c r="B130" s="390" t="s">
        <v>187</v>
      </c>
      <c r="C130" s="391"/>
      <c r="D130" s="391"/>
      <c r="E130" s="391"/>
      <c r="F130" s="391"/>
      <c r="G130" s="391"/>
      <c r="H130" s="392"/>
      <c r="I130" s="15" t="s">
        <v>19</v>
      </c>
      <c r="J130" s="14" t="s">
        <v>710</v>
      </c>
      <c r="K130" s="6">
        <v>0</v>
      </c>
      <c r="L130" s="6" t="s">
        <v>710</v>
      </c>
      <c r="M130" s="34" t="s">
        <v>710</v>
      </c>
      <c r="N130" s="183" t="s">
        <v>710</v>
      </c>
    </row>
    <row r="131" spans="1:14" s="3" customFormat="1" ht="12">
      <c r="A131" s="14" t="s">
        <v>188</v>
      </c>
      <c r="B131" s="390" t="s">
        <v>189</v>
      </c>
      <c r="C131" s="391"/>
      <c r="D131" s="391"/>
      <c r="E131" s="391"/>
      <c r="F131" s="391"/>
      <c r="G131" s="391"/>
      <c r="H131" s="392"/>
      <c r="I131" s="15" t="s">
        <v>19</v>
      </c>
      <c r="J131" s="14" t="s">
        <v>710</v>
      </c>
      <c r="K131" s="6">
        <v>0</v>
      </c>
      <c r="L131" s="6" t="s">
        <v>710</v>
      </c>
      <c r="M131" s="34" t="s">
        <v>710</v>
      </c>
      <c r="N131" s="183" t="s">
        <v>710</v>
      </c>
    </row>
    <row r="132" spans="1:14" s="3" customFormat="1" ht="12">
      <c r="A132" s="14" t="s">
        <v>190</v>
      </c>
      <c r="B132" s="390" t="s">
        <v>191</v>
      </c>
      <c r="C132" s="391"/>
      <c r="D132" s="391"/>
      <c r="E132" s="391"/>
      <c r="F132" s="391"/>
      <c r="G132" s="391"/>
      <c r="H132" s="392"/>
      <c r="I132" s="15" t="s">
        <v>19</v>
      </c>
      <c r="J132" s="14" t="s">
        <v>710</v>
      </c>
      <c r="K132" s="6">
        <v>0</v>
      </c>
      <c r="L132" s="6" t="s">
        <v>710</v>
      </c>
      <c r="M132" s="34" t="s">
        <v>710</v>
      </c>
      <c r="N132" s="183" t="s">
        <v>710</v>
      </c>
    </row>
    <row r="133" spans="1:14" s="3" customFormat="1" ht="24" customHeight="1">
      <c r="A133" s="14" t="s">
        <v>192</v>
      </c>
      <c r="B133" s="394" t="s">
        <v>41</v>
      </c>
      <c r="C133" s="395"/>
      <c r="D133" s="395"/>
      <c r="E133" s="395"/>
      <c r="F133" s="395"/>
      <c r="G133" s="395"/>
      <c r="H133" s="396"/>
      <c r="I133" s="15" t="s">
        <v>19</v>
      </c>
      <c r="J133" s="14" t="s">
        <v>710</v>
      </c>
      <c r="K133" s="6">
        <v>0</v>
      </c>
      <c r="L133" s="6" t="s">
        <v>710</v>
      </c>
      <c r="M133" s="34" t="s">
        <v>710</v>
      </c>
      <c r="N133" s="183" t="s">
        <v>710</v>
      </c>
    </row>
    <row r="134" spans="1:14" s="3" customFormat="1" ht="12">
      <c r="A134" s="14" t="s">
        <v>193</v>
      </c>
      <c r="B134" s="384" t="s">
        <v>43</v>
      </c>
      <c r="C134" s="385"/>
      <c r="D134" s="385"/>
      <c r="E134" s="385"/>
      <c r="F134" s="385"/>
      <c r="G134" s="385"/>
      <c r="H134" s="386"/>
      <c r="I134" s="15" t="s">
        <v>19</v>
      </c>
      <c r="J134" s="14" t="s">
        <v>710</v>
      </c>
      <c r="K134" s="6">
        <v>0</v>
      </c>
      <c r="L134" s="6" t="s">
        <v>710</v>
      </c>
      <c r="M134" s="34" t="s">
        <v>710</v>
      </c>
      <c r="N134" s="183" t="s">
        <v>710</v>
      </c>
    </row>
    <row r="135" spans="1:14" s="3" customFormat="1" ht="12">
      <c r="A135" s="14" t="s">
        <v>194</v>
      </c>
      <c r="B135" s="384" t="s">
        <v>45</v>
      </c>
      <c r="C135" s="385"/>
      <c r="D135" s="385"/>
      <c r="E135" s="385"/>
      <c r="F135" s="385"/>
      <c r="G135" s="385"/>
      <c r="H135" s="386"/>
      <c r="I135" s="15" t="s">
        <v>19</v>
      </c>
      <c r="J135" s="14" t="s">
        <v>710</v>
      </c>
      <c r="K135" s="6">
        <v>0</v>
      </c>
      <c r="L135" s="6" t="s">
        <v>710</v>
      </c>
      <c r="M135" s="34" t="s">
        <v>710</v>
      </c>
      <c r="N135" s="183" t="s">
        <v>710</v>
      </c>
    </row>
    <row r="136" spans="1:14" s="3" customFormat="1" ht="12">
      <c r="A136" s="14" t="s">
        <v>195</v>
      </c>
      <c r="B136" s="390" t="s">
        <v>196</v>
      </c>
      <c r="C136" s="391"/>
      <c r="D136" s="391"/>
      <c r="E136" s="391"/>
      <c r="F136" s="391"/>
      <c r="G136" s="391"/>
      <c r="H136" s="392"/>
      <c r="I136" s="15" t="s">
        <v>19</v>
      </c>
      <c r="J136" s="14" t="s">
        <v>710</v>
      </c>
      <c r="K136" s="6">
        <v>0</v>
      </c>
      <c r="L136" s="6" t="s">
        <v>710</v>
      </c>
      <c r="M136" s="34" t="s">
        <v>710</v>
      </c>
      <c r="N136" s="183" t="s">
        <v>710</v>
      </c>
    </row>
    <row r="137" spans="1:14" s="3" customFormat="1" ht="12">
      <c r="A137" s="14" t="s">
        <v>197</v>
      </c>
      <c r="B137" s="403" t="s">
        <v>198</v>
      </c>
      <c r="C137" s="404"/>
      <c r="D137" s="404"/>
      <c r="E137" s="404"/>
      <c r="F137" s="404"/>
      <c r="G137" s="404"/>
      <c r="H137" s="405"/>
      <c r="I137" s="15" t="s">
        <v>19</v>
      </c>
      <c r="J137" s="188" t="s">
        <v>710</v>
      </c>
      <c r="K137" s="6">
        <v>0</v>
      </c>
      <c r="L137" s="6" t="s">
        <v>710</v>
      </c>
      <c r="M137" s="34" t="s">
        <v>710</v>
      </c>
      <c r="N137" s="183" t="s">
        <v>710</v>
      </c>
    </row>
    <row r="138" spans="1:14" s="3" customFormat="1" ht="12">
      <c r="A138" s="14" t="s">
        <v>199</v>
      </c>
      <c r="B138" s="390" t="s">
        <v>21</v>
      </c>
      <c r="C138" s="391"/>
      <c r="D138" s="391"/>
      <c r="E138" s="391"/>
      <c r="F138" s="391"/>
      <c r="G138" s="391"/>
      <c r="H138" s="392"/>
      <c r="I138" s="15" t="s">
        <v>19</v>
      </c>
      <c r="J138" s="14" t="s">
        <v>710</v>
      </c>
      <c r="K138" s="6">
        <v>0</v>
      </c>
      <c r="L138" s="6" t="s">
        <v>710</v>
      </c>
      <c r="M138" s="34" t="s">
        <v>710</v>
      </c>
      <c r="N138" s="183" t="s">
        <v>710</v>
      </c>
    </row>
    <row r="139" spans="1:14" s="3" customFormat="1" ht="24" customHeight="1">
      <c r="A139" s="14" t="s">
        <v>200</v>
      </c>
      <c r="B139" s="381" t="s">
        <v>23</v>
      </c>
      <c r="C139" s="382"/>
      <c r="D139" s="382"/>
      <c r="E139" s="382"/>
      <c r="F139" s="382"/>
      <c r="G139" s="382"/>
      <c r="H139" s="383"/>
      <c r="I139" s="15" t="s">
        <v>19</v>
      </c>
      <c r="J139" s="14" t="s">
        <v>710</v>
      </c>
      <c r="K139" s="6">
        <v>0</v>
      </c>
      <c r="L139" s="6" t="s">
        <v>710</v>
      </c>
      <c r="M139" s="34" t="s">
        <v>710</v>
      </c>
      <c r="N139" s="183" t="s">
        <v>710</v>
      </c>
    </row>
    <row r="140" spans="1:14" s="3" customFormat="1" ht="24" customHeight="1">
      <c r="A140" s="14" t="s">
        <v>201</v>
      </c>
      <c r="B140" s="381" t="s">
        <v>25</v>
      </c>
      <c r="C140" s="382"/>
      <c r="D140" s="382"/>
      <c r="E140" s="382"/>
      <c r="F140" s="382"/>
      <c r="G140" s="382"/>
      <c r="H140" s="383"/>
      <c r="I140" s="15" t="s">
        <v>19</v>
      </c>
      <c r="J140" s="14" t="s">
        <v>710</v>
      </c>
      <c r="K140" s="6">
        <v>0</v>
      </c>
      <c r="L140" s="6" t="s">
        <v>710</v>
      </c>
      <c r="M140" s="34" t="s">
        <v>710</v>
      </c>
      <c r="N140" s="183" t="s">
        <v>710</v>
      </c>
    </row>
    <row r="141" spans="1:14" s="3" customFormat="1" ht="24" customHeight="1">
      <c r="A141" s="14" t="s">
        <v>202</v>
      </c>
      <c r="B141" s="381" t="s">
        <v>27</v>
      </c>
      <c r="C141" s="382"/>
      <c r="D141" s="382"/>
      <c r="E141" s="382"/>
      <c r="F141" s="382"/>
      <c r="G141" s="382"/>
      <c r="H141" s="383"/>
      <c r="I141" s="15" t="s">
        <v>19</v>
      </c>
      <c r="J141" s="14" t="s">
        <v>710</v>
      </c>
      <c r="K141" s="6">
        <v>0</v>
      </c>
      <c r="L141" s="6" t="s">
        <v>710</v>
      </c>
      <c r="M141" s="34" t="s">
        <v>710</v>
      </c>
      <c r="N141" s="183" t="s">
        <v>710</v>
      </c>
    </row>
    <row r="142" spans="1:14" s="3" customFormat="1" ht="12">
      <c r="A142" s="14" t="s">
        <v>203</v>
      </c>
      <c r="B142" s="390" t="s">
        <v>29</v>
      </c>
      <c r="C142" s="391"/>
      <c r="D142" s="391"/>
      <c r="E142" s="391"/>
      <c r="F142" s="391"/>
      <c r="G142" s="391"/>
      <c r="H142" s="392"/>
      <c r="I142" s="15" t="s">
        <v>19</v>
      </c>
      <c r="J142" s="14" t="s">
        <v>710</v>
      </c>
      <c r="K142" s="6">
        <v>0</v>
      </c>
      <c r="L142" s="6" t="s">
        <v>710</v>
      </c>
      <c r="M142" s="34" t="s">
        <v>710</v>
      </c>
      <c r="N142" s="183" t="s">
        <v>710</v>
      </c>
    </row>
    <row r="143" spans="1:14" s="3" customFormat="1" ht="12">
      <c r="A143" s="14" t="s">
        <v>204</v>
      </c>
      <c r="B143" s="390" t="s">
        <v>31</v>
      </c>
      <c r="C143" s="391"/>
      <c r="D143" s="391"/>
      <c r="E143" s="391"/>
      <c r="F143" s="391"/>
      <c r="G143" s="391"/>
      <c r="H143" s="392"/>
      <c r="I143" s="15" t="s">
        <v>19</v>
      </c>
      <c r="J143" s="14" t="s">
        <v>710</v>
      </c>
      <c r="K143" s="6">
        <v>0</v>
      </c>
      <c r="L143" s="6" t="s">
        <v>710</v>
      </c>
      <c r="M143" s="34" t="s">
        <v>710</v>
      </c>
      <c r="N143" s="183" t="s">
        <v>710</v>
      </c>
    </row>
    <row r="144" spans="1:14" s="3" customFormat="1" ht="12">
      <c r="A144" s="14" t="s">
        <v>205</v>
      </c>
      <c r="B144" s="390" t="s">
        <v>33</v>
      </c>
      <c r="C144" s="391"/>
      <c r="D144" s="391"/>
      <c r="E144" s="391"/>
      <c r="F144" s="391"/>
      <c r="G144" s="391"/>
      <c r="H144" s="392"/>
      <c r="I144" s="15" t="s">
        <v>19</v>
      </c>
      <c r="J144" s="14" t="s">
        <v>710</v>
      </c>
      <c r="K144" s="6">
        <v>0</v>
      </c>
      <c r="L144" s="6" t="s">
        <v>710</v>
      </c>
      <c r="M144" s="34" t="s">
        <v>710</v>
      </c>
      <c r="N144" s="183" t="s">
        <v>710</v>
      </c>
    </row>
    <row r="145" spans="1:14" s="3" customFormat="1" ht="12">
      <c r="A145" s="14" t="s">
        <v>206</v>
      </c>
      <c r="B145" s="390" t="s">
        <v>35</v>
      </c>
      <c r="C145" s="391"/>
      <c r="D145" s="391"/>
      <c r="E145" s="391"/>
      <c r="F145" s="391"/>
      <c r="G145" s="391"/>
      <c r="H145" s="392"/>
      <c r="I145" s="15" t="s">
        <v>19</v>
      </c>
      <c r="J145" s="14" t="s">
        <v>710</v>
      </c>
      <c r="K145" s="6">
        <v>0</v>
      </c>
      <c r="L145" s="6" t="s">
        <v>710</v>
      </c>
      <c r="M145" s="34" t="s">
        <v>710</v>
      </c>
      <c r="N145" s="183" t="s">
        <v>710</v>
      </c>
    </row>
    <row r="146" spans="1:14" s="3" customFormat="1" ht="12">
      <c r="A146" s="14" t="s">
        <v>207</v>
      </c>
      <c r="B146" s="390" t="s">
        <v>37</v>
      </c>
      <c r="C146" s="391"/>
      <c r="D146" s="391"/>
      <c r="E146" s="391"/>
      <c r="F146" s="391"/>
      <c r="G146" s="391"/>
      <c r="H146" s="392"/>
      <c r="I146" s="15" t="s">
        <v>19</v>
      </c>
      <c r="J146" s="14" t="s">
        <v>710</v>
      </c>
      <c r="K146" s="6">
        <v>0</v>
      </c>
      <c r="L146" s="6" t="s">
        <v>710</v>
      </c>
      <c r="M146" s="34" t="s">
        <v>710</v>
      </c>
      <c r="N146" s="183" t="s">
        <v>710</v>
      </c>
    </row>
    <row r="147" spans="1:14" s="3" customFormat="1" ht="12">
      <c r="A147" s="14" t="s">
        <v>208</v>
      </c>
      <c r="B147" s="390" t="s">
        <v>39</v>
      </c>
      <c r="C147" s="391"/>
      <c r="D147" s="391"/>
      <c r="E147" s="391"/>
      <c r="F147" s="391"/>
      <c r="G147" s="391"/>
      <c r="H147" s="392"/>
      <c r="I147" s="15" t="s">
        <v>19</v>
      </c>
      <c r="J147" s="14" t="s">
        <v>710</v>
      </c>
      <c r="K147" s="6">
        <v>0</v>
      </c>
      <c r="L147" s="6" t="s">
        <v>710</v>
      </c>
      <c r="M147" s="34" t="s">
        <v>710</v>
      </c>
      <c r="N147" s="183" t="s">
        <v>710</v>
      </c>
    </row>
    <row r="148" spans="1:14" s="3" customFormat="1" ht="24" customHeight="1">
      <c r="A148" s="14" t="s">
        <v>209</v>
      </c>
      <c r="B148" s="394" t="s">
        <v>41</v>
      </c>
      <c r="C148" s="395"/>
      <c r="D148" s="395"/>
      <c r="E148" s="395"/>
      <c r="F148" s="395"/>
      <c r="G148" s="395"/>
      <c r="H148" s="396"/>
      <c r="I148" s="15" t="s">
        <v>19</v>
      </c>
      <c r="J148" s="14" t="s">
        <v>710</v>
      </c>
      <c r="K148" s="6">
        <v>0</v>
      </c>
      <c r="L148" s="6" t="s">
        <v>710</v>
      </c>
      <c r="M148" s="34" t="s">
        <v>710</v>
      </c>
      <c r="N148" s="183" t="s">
        <v>710</v>
      </c>
    </row>
    <row r="149" spans="1:14" s="3" customFormat="1" ht="12.75" customHeight="1">
      <c r="A149" s="14" t="s">
        <v>210</v>
      </c>
      <c r="B149" s="384" t="s">
        <v>43</v>
      </c>
      <c r="C149" s="385"/>
      <c r="D149" s="385"/>
      <c r="E149" s="385"/>
      <c r="F149" s="385"/>
      <c r="G149" s="385"/>
      <c r="H149" s="386"/>
      <c r="I149" s="15" t="s">
        <v>19</v>
      </c>
      <c r="J149" s="14" t="s">
        <v>710</v>
      </c>
      <c r="K149" s="6">
        <v>0</v>
      </c>
      <c r="L149" s="6" t="s">
        <v>710</v>
      </c>
      <c r="M149" s="34" t="s">
        <v>710</v>
      </c>
      <c r="N149" s="183" t="s">
        <v>710</v>
      </c>
    </row>
    <row r="150" spans="1:14" s="3" customFormat="1" ht="12.75" customHeight="1">
      <c r="A150" s="14" t="s">
        <v>211</v>
      </c>
      <c r="B150" s="384" t="s">
        <v>45</v>
      </c>
      <c r="C150" s="385"/>
      <c r="D150" s="385"/>
      <c r="E150" s="385"/>
      <c r="F150" s="385"/>
      <c r="G150" s="385"/>
      <c r="H150" s="386"/>
      <c r="I150" s="15" t="s">
        <v>19</v>
      </c>
      <c r="J150" s="14" t="s">
        <v>710</v>
      </c>
      <c r="K150" s="6">
        <v>0</v>
      </c>
      <c r="L150" s="6" t="s">
        <v>710</v>
      </c>
      <c r="M150" s="34" t="s">
        <v>710</v>
      </c>
      <c r="N150" s="183" t="s">
        <v>710</v>
      </c>
    </row>
    <row r="151" spans="1:14" s="3" customFormat="1" ht="12.75" customHeight="1">
      <c r="A151" s="14" t="s">
        <v>212</v>
      </c>
      <c r="B151" s="390" t="s">
        <v>47</v>
      </c>
      <c r="C151" s="391"/>
      <c r="D151" s="391"/>
      <c r="E151" s="391"/>
      <c r="F151" s="391"/>
      <c r="G151" s="391"/>
      <c r="H151" s="392"/>
      <c r="I151" s="15" t="s">
        <v>19</v>
      </c>
      <c r="J151" s="14" t="s">
        <v>710</v>
      </c>
      <c r="K151" s="6">
        <v>0</v>
      </c>
      <c r="L151" s="6" t="s">
        <v>710</v>
      </c>
      <c r="M151" s="34" t="s">
        <v>710</v>
      </c>
      <c r="N151" s="183" t="s">
        <v>710</v>
      </c>
    </row>
    <row r="152" spans="1:14" s="3" customFormat="1" ht="12.75" customHeight="1">
      <c r="A152" s="14" t="s">
        <v>213</v>
      </c>
      <c r="B152" s="384" t="s">
        <v>214</v>
      </c>
      <c r="C152" s="385"/>
      <c r="D152" s="385"/>
      <c r="E152" s="385"/>
      <c r="F152" s="385"/>
      <c r="G152" s="385"/>
      <c r="H152" s="386"/>
      <c r="I152" s="15" t="s">
        <v>19</v>
      </c>
      <c r="J152" s="14" t="s">
        <v>710</v>
      </c>
      <c r="K152" s="6">
        <v>0</v>
      </c>
      <c r="L152" s="6" t="s">
        <v>710</v>
      </c>
      <c r="M152" s="34" t="s">
        <v>710</v>
      </c>
      <c r="N152" s="183" t="s">
        <v>710</v>
      </c>
    </row>
    <row r="153" spans="1:14" s="3" customFormat="1" ht="12.75" customHeight="1">
      <c r="A153" s="14" t="s">
        <v>215</v>
      </c>
      <c r="B153" s="390" t="s">
        <v>216</v>
      </c>
      <c r="C153" s="391"/>
      <c r="D153" s="391"/>
      <c r="E153" s="391"/>
      <c r="F153" s="391"/>
      <c r="G153" s="391"/>
      <c r="H153" s="392"/>
      <c r="I153" s="15" t="s">
        <v>19</v>
      </c>
      <c r="J153" s="14" t="s">
        <v>710</v>
      </c>
      <c r="K153" s="6">
        <v>0</v>
      </c>
      <c r="L153" s="6" t="s">
        <v>710</v>
      </c>
      <c r="M153" s="34" t="s">
        <v>710</v>
      </c>
      <c r="N153" s="183" t="s">
        <v>710</v>
      </c>
    </row>
    <row r="154" spans="1:14" s="3" customFormat="1" ht="12.75" customHeight="1">
      <c r="A154" s="14" t="s">
        <v>217</v>
      </c>
      <c r="B154" s="390" t="s">
        <v>218</v>
      </c>
      <c r="C154" s="391"/>
      <c r="D154" s="391"/>
      <c r="E154" s="391"/>
      <c r="F154" s="391"/>
      <c r="G154" s="391"/>
      <c r="H154" s="392"/>
      <c r="I154" s="15" t="s">
        <v>19</v>
      </c>
      <c r="J154" s="14" t="s">
        <v>710</v>
      </c>
      <c r="K154" s="6">
        <v>0</v>
      </c>
      <c r="L154" s="6" t="s">
        <v>710</v>
      </c>
      <c r="M154" s="34" t="s">
        <v>710</v>
      </c>
      <c r="N154" s="183" t="s">
        <v>710</v>
      </c>
    </row>
    <row r="155" spans="1:14" s="3" customFormat="1" ht="24" customHeight="1">
      <c r="A155" s="14" t="s">
        <v>219</v>
      </c>
      <c r="B155" s="446" t="s">
        <v>220</v>
      </c>
      <c r="C155" s="447"/>
      <c r="D155" s="447"/>
      <c r="E155" s="447"/>
      <c r="F155" s="447"/>
      <c r="G155" s="447"/>
      <c r="H155" s="448"/>
      <c r="I155" s="15" t="s">
        <v>19</v>
      </c>
      <c r="J155" s="14" t="s">
        <v>710</v>
      </c>
      <c r="K155" s="6">
        <v>0</v>
      </c>
      <c r="L155" s="6" t="s">
        <v>710</v>
      </c>
      <c r="M155" s="34" t="s">
        <v>710</v>
      </c>
      <c r="N155" s="183" t="s">
        <v>710</v>
      </c>
    </row>
    <row r="156" spans="1:14" s="3" customFormat="1" ht="24" customHeight="1">
      <c r="A156" s="14" t="s">
        <v>221</v>
      </c>
      <c r="B156" s="446" t="s">
        <v>222</v>
      </c>
      <c r="C156" s="447"/>
      <c r="D156" s="447"/>
      <c r="E156" s="447"/>
      <c r="F156" s="447"/>
      <c r="G156" s="447"/>
      <c r="H156" s="448"/>
      <c r="I156" s="15" t="s">
        <v>19</v>
      </c>
      <c r="J156" s="14" t="s">
        <v>710</v>
      </c>
      <c r="K156" s="6">
        <v>0</v>
      </c>
      <c r="L156" s="6" t="s">
        <v>710</v>
      </c>
      <c r="M156" s="34" t="s">
        <v>710</v>
      </c>
      <c r="N156" s="183" t="s">
        <v>710</v>
      </c>
    </row>
    <row r="157" spans="1:14" s="3" customFormat="1" ht="12">
      <c r="A157" s="14" t="s">
        <v>223</v>
      </c>
      <c r="B157" s="390" t="s">
        <v>224</v>
      </c>
      <c r="C157" s="391"/>
      <c r="D157" s="391"/>
      <c r="E157" s="391"/>
      <c r="F157" s="391"/>
      <c r="G157" s="391"/>
      <c r="H157" s="392"/>
      <c r="I157" s="15" t="s">
        <v>19</v>
      </c>
      <c r="J157" s="14" t="s">
        <v>710</v>
      </c>
      <c r="K157" s="6">
        <v>0</v>
      </c>
      <c r="L157" s="6" t="s">
        <v>710</v>
      </c>
      <c r="M157" s="34" t="s">
        <v>710</v>
      </c>
      <c r="N157" s="183" t="s">
        <v>710</v>
      </c>
    </row>
    <row r="158" spans="1:14" s="3" customFormat="1" ht="12">
      <c r="A158" s="14" t="s">
        <v>225</v>
      </c>
      <c r="B158" s="390" t="s">
        <v>226</v>
      </c>
      <c r="C158" s="391"/>
      <c r="D158" s="391"/>
      <c r="E158" s="391"/>
      <c r="F158" s="391"/>
      <c r="G158" s="391"/>
      <c r="H158" s="392"/>
      <c r="I158" s="15" t="s">
        <v>19</v>
      </c>
      <c r="J158" s="14" t="s">
        <v>710</v>
      </c>
      <c r="K158" s="6">
        <v>0</v>
      </c>
      <c r="L158" s="6" t="s">
        <v>710</v>
      </c>
      <c r="M158" s="34" t="s">
        <v>710</v>
      </c>
      <c r="N158" s="183" t="s">
        <v>710</v>
      </c>
    </row>
    <row r="159" spans="1:14" s="3" customFormat="1" ht="24" customHeight="1">
      <c r="A159" s="14" t="s">
        <v>227</v>
      </c>
      <c r="B159" s="446" t="s">
        <v>228</v>
      </c>
      <c r="C159" s="447"/>
      <c r="D159" s="447"/>
      <c r="E159" s="447"/>
      <c r="F159" s="447"/>
      <c r="G159" s="447"/>
      <c r="H159" s="448"/>
      <c r="I159" s="15" t="s">
        <v>19</v>
      </c>
      <c r="J159" s="14" t="s">
        <v>710</v>
      </c>
      <c r="K159" s="6">
        <v>0</v>
      </c>
      <c r="L159" s="6" t="s">
        <v>710</v>
      </c>
      <c r="M159" s="34" t="s">
        <v>710</v>
      </c>
      <c r="N159" s="183" t="s">
        <v>710</v>
      </c>
    </row>
    <row r="160" spans="1:14" s="3" customFormat="1" ht="12">
      <c r="A160" s="14" t="s">
        <v>229</v>
      </c>
      <c r="B160" s="390" t="s">
        <v>230</v>
      </c>
      <c r="C160" s="391"/>
      <c r="D160" s="391"/>
      <c r="E160" s="391"/>
      <c r="F160" s="391"/>
      <c r="G160" s="391"/>
      <c r="H160" s="392"/>
      <c r="I160" s="15" t="s">
        <v>19</v>
      </c>
      <c r="J160" s="14" t="s">
        <v>710</v>
      </c>
      <c r="K160" s="6">
        <v>0</v>
      </c>
      <c r="L160" s="6" t="s">
        <v>710</v>
      </c>
      <c r="M160" s="34" t="s">
        <v>710</v>
      </c>
      <c r="N160" s="183" t="s">
        <v>710</v>
      </c>
    </row>
    <row r="161" spans="1:14" s="3" customFormat="1" ht="12">
      <c r="A161" s="14" t="s">
        <v>231</v>
      </c>
      <c r="B161" s="390" t="s">
        <v>232</v>
      </c>
      <c r="C161" s="391"/>
      <c r="D161" s="391"/>
      <c r="E161" s="391"/>
      <c r="F161" s="391"/>
      <c r="G161" s="391"/>
      <c r="H161" s="392"/>
      <c r="I161" s="15" t="s">
        <v>19</v>
      </c>
      <c r="J161" s="14" t="s">
        <v>710</v>
      </c>
      <c r="K161" s="6">
        <v>0</v>
      </c>
      <c r="L161" s="6" t="s">
        <v>710</v>
      </c>
      <c r="M161" s="34" t="s">
        <v>710</v>
      </c>
      <c r="N161" s="183" t="s">
        <v>710</v>
      </c>
    </row>
    <row r="162" spans="1:14" s="3" customFormat="1" ht="12">
      <c r="A162" s="14" t="s">
        <v>233</v>
      </c>
      <c r="B162" s="403" t="s">
        <v>234</v>
      </c>
      <c r="C162" s="404"/>
      <c r="D162" s="404"/>
      <c r="E162" s="404"/>
      <c r="F162" s="404"/>
      <c r="G162" s="404"/>
      <c r="H162" s="405"/>
      <c r="I162" s="15" t="s">
        <v>19</v>
      </c>
      <c r="J162" s="14" t="s">
        <v>710</v>
      </c>
      <c r="K162" s="6">
        <v>0</v>
      </c>
      <c r="L162" s="6" t="s">
        <v>710</v>
      </c>
      <c r="M162" s="34" t="s">
        <v>710</v>
      </c>
      <c r="N162" s="183" t="s">
        <v>710</v>
      </c>
    </row>
    <row r="163" spans="1:14" s="3" customFormat="1" ht="12">
      <c r="A163" s="14" t="s">
        <v>235</v>
      </c>
      <c r="B163" s="403" t="s">
        <v>236</v>
      </c>
      <c r="C163" s="404"/>
      <c r="D163" s="404"/>
      <c r="E163" s="404"/>
      <c r="F163" s="404"/>
      <c r="G163" s="404"/>
      <c r="H163" s="405"/>
      <c r="I163" s="15" t="s">
        <v>19</v>
      </c>
      <c r="J163" s="14" t="s">
        <v>710</v>
      </c>
      <c r="K163" s="6">
        <v>0</v>
      </c>
      <c r="L163" s="6" t="s">
        <v>710</v>
      </c>
      <c r="M163" s="34" t="s">
        <v>710</v>
      </c>
      <c r="N163" s="183" t="s">
        <v>710</v>
      </c>
    </row>
    <row r="164" spans="1:14" s="3" customFormat="1" ht="12">
      <c r="A164" s="14" t="s">
        <v>237</v>
      </c>
      <c r="B164" s="403" t="s">
        <v>238</v>
      </c>
      <c r="C164" s="404"/>
      <c r="D164" s="404"/>
      <c r="E164" s="404"/>
      <c r="F164" s="404"/>
      <c r="G164" s="404"/>
      <c r="H164" s="405"/>
      <c r="I164" s="15" t="s">
        <v>19</v>
      </c>
      <c r="J164" s="14" t="s">
        <v>710</v>
      </c>
      <c r="K164" s="6">
        <v>0</v>
      </c>
      <c r="L164" s="6" t="s">
        <v>710</v>
      </c>
      <c r="M164" s="34" t="s">
        <v>710</v>
      </c>
      <c r="N164" s="183" t="s">
        <v>710</v>
      </c>
    </row>
    <row r="165" spans="1:14" s="3" customFormat="1" ht="12.75" thickBot="1">
      <c r="A165" s="17" t="s">
        <v>239</v>
      </c>
      <c r="B165" s="443" t="s">
        <v>240</v>
      </c>
      <c r="C165" s="444"/>
      <c r="D165" s="444"/>
      <c r="E165" s="444"/>
      <c r="F165" s="444"/>
      <c r="G165" s="444"/>
      <c r="H165" s="445"/>
      <c r="I165" s="18" t="s">
        <v>19</v>
      </c>
      <c r="J165" s="17" t="s">
        <v>710</v>
      </c>
      <c r="K165" s="19">
        <v>0</v>
      </c>
      <c r="L165" s="19" t="s">
        <v>710</v>
      </c>
      <c r="M165" s="35" t="s">
        <v>710</v>
      </c>
      <c r="N165" s="184" t="s">
        <v>710</v>
      </c>
    </row>
    <row r="166" spans="1:14" s="3" customFormat="1" ht="12">
      <c r="A166" s="11" t="s">
        <v>241</v>
      </c>
      <c r="B166" s="400" t="s">
        <v>110</v>
      </c>
      <c r="C166" s="401"/>
      <c r="D166" s="401"/>
      <c r="E166" s="401"/>
      <c r="F166" s="401"/>
      <c r="G166" s="401"/>
      <c r="H166" s="402"/>
      <c r="I166" s="12" t="s">
        <v>242</v>
      </c>
      <c r="J166" s="11" t="s">
        <v>710</v>
      </c>
      <c r="K166" s="16">
        <v>0</v>
      </c>
      <c r="L166" s="16" t="s">
        <v>710</v>
      </c>
      <c r="M166" s="36" t="s">
        <v>710</v>
      </c>
      <c r="N166" s="185" t="s">
        <v>710</v>
      </c>
    </row>
    <row r="167" spans="1:14" s="3" customFormat="1" ht="12">
      <c r="A167" s="14" t="s">
        <v>243</v>
      </c>
      <c r="B167" s="390" t="s">
        <v>244</v>
      </c>
      <c r="C167" s="391"/>
      <c r="D167" s="391"/>
      <c r="E167" s="391"/>
      <c r="F167" s="391"/>
      <c r="G167" s="391"/>
      <c r="H167" s="392"/>
      <c r="I167" s="15" t="s">
        <v>19</v>
      </c>
      <c r="J167" s="14" t="s">
        <v>710</v>
      </c>
      <c r="K167" s="6">
        <v>0</v>
      </c>
      <c r="L167" s="6" t="s">
        <v>710</v>
      </c>
      <c r="M167" s="34" t="s">
        <v>710</v>
      </c>
      <c r="N167" s="183" t="s">
        <v>710</v>
      </c>
    </row>
    <row r="168" spans="1:14" s="3" customFormat="1" ht="12">
      <c r="A168" s="14" t="s">
        <v>245</v>
      </c>
      <c r="B168" s="384" t="s">
        <v>246</v>
      </c>
      <c r="C168" s="385"/>
      <c r="D168" s="385"/>
      <c r="E168" s="385"/>
      <c r="F168" s="385"/>
      <c r="G168" s="385"/>
      <c r="H168" s="386"/>
      <c r="I168" s="15" t="s">
        <v>19</v>
      </c>
      <c r="J168" s="14" t="s">
        <v>710</v>
      </c>
      <c r="K168" s="6">
        <v>0</v>
      </c>
      <c r="L168" s="6" t="s">
        <v>710</v>
      </c>
      <c r="M168" s="34" t="s">
        <v>710</v>
      </c>
      <c r="N168" s="183" t="s">
        <v>710</v>
      </c>
    </row>
    <row r="169" spans="1:14" s="3" customFormat="1" ht="12">
      <c r="A169" s="14" t="s">
        <v>247</v>
      </c>
      <c r="B169" s="409" t="s">
        <v>248</v>
      </c>
      <c r="C169" s="410"/>
      <c r="D169" s="410"/>
      <c r="E169" s="410"/>
      <c r="F169" s="410"/>
      <c r="G169" s="410"/>
      <c r="H169" s="411"/>
      <c r="I169" s="15" t="s">
        <v>19</v>
      </c>
      <c r="J169" s="14" t="s">
        <v>710</v>
      </c>
      <c r="K169" s="6">
        <v>0</v>
      </c>
      <c r="L169" s="6" t="s">
        <v>710</v>
      </c>
      <c r="M169" s="34" t="s">
        <v>710</v>
      </c>
      <c r="N169" s="183" t="s">
        <v>710</v>
      </c>
    </row>
    <row r="170" spans="1:14" s="3" customFormat="1" ht="24" customHeight="1">
      <c r="A170" s="14" t="s">
        <v>249</v>
      </c>
      <c r="B170" s="387" t="s">
        <v>23</v>
      </c>
      <c r="C170" s="388"/>
      <c r="D170" s="388"/>
      <c r="E170" s="388"/>
      <c r="F170" s="388"/>
      <c r="G170" s="388"/>
      <c r="H170" s="389"/>
      <c r="I170" s="15" t="s">
        <v>19</v>
      </c>
      <c r="J170" s="14" t="s">
        <v>710</v>
      </c>
      <c r="K170" s="6">
        <v>0</v>
      </c>
      <c r="L170" s="6" t="s">
        <v>710</v>
      </c>
      <c r="M170" s="34" t="s">
        <v>710</v>
      </c>
      <c r="N170" s="183" t="s">
        <v>710</v>
      </c>
    </row>
    <row r="171" spans="1:14" s="3" customFormat="1" ht="12">
      <c r="A171" s="14" t="s">
        <v>250</v>
      </c>
      <c r="B171" s="406" t="s">
        <v>248</v>
      </c>
      <c r="C171" s="407"/>
      <c r="D171" s="407"/>
      <c r="E171" s="407"/>
      <c r="F171" s="407"/>
      <c r="G171" s="407"/>
      <c r="H171" s="408"/>
      <c r="I171" s="15" t="s">
        <v>19</v>
      </c>
      <c r="J171" s="14" t="s">
        <v>710</v>
      </c>
      <c r="K171" s="6">
        <v>0</v>
      </c>
      <c r="L171" s="6" t="s">
        <v>710</v>
      </c>
      <c r="M171" s="34" t="s">
        <v>710</v>
      </c>
      <c r="N171" s="183" t="s">
        <v>710</v>
      </c>
    </row>
    <row r="172" spans="1:14" s="3" customFormat="1" ht="24" customHeight="1">
      <c r="A172" s="14" t="s">
        <v>251</v>
      </c>
      <c r="B172" s="387" t="s">
        <v>25</v>
      </c>
      <c r="C172" s="388"/>
      <c r="D172" s="388"/>
      <c r="E172" s="388"/>
      <c r="F172" s="388"/>
      <c r="G172" s="388"/>
      <c r="H172" s="389"/>
      <c r="I172" s="15" t="s">
        <v>19</v>
      </c>
      <c r="J172" s="14" t="s">
        <v>710</v>
      </c>
      <c r="K172" s="6">
        <v>0</v>
      </c>
      <c r="L172" s="6" t="s">
        <v>710</v>
      </c>
      <c r="M172" s="34" t="s">
        <v>710</v>
      </c>
      <c r="N172" s="183" t="s">
        <v>710</v>
      </c>
    </row>
    <row r="173" spans="1:14" s="3" customFormat="1" ht="12">
      <c r="A173" s="14" t="s">
        <v>252</v>
      </c>
      <c r="B173" s="406" t="s">
        <v>248</v>
      </c>
      <c r="C173" s="407"/>
      <c r="D173" s="407"/>
      <c r="E173" s="407"/>
      <c r="F173" s="407"/>
      <c r="G173" s="407"/>
      <c r="H173" s="408"/>
      <c r="I173" s="15" t="s">
        <v>19</v>
      </c>
      <c r="J173" s="14" t="s">
        <v>710</v>
      </c>
      <c r="K173" s="6">
        <v>0</v>
      </c>
      <c r="L173" s="6" t="s">
        <v>710</v>
      </c>
      <c r="M173" s="34" t="s">
        <v>710</v>
      </c>
      <c r="N173" s="183" t="s">
        <v>710</v>
      </c>
    </row>
    <row r="174" spans="1:14" s="3" customFormat="1" ht="24" customHeight="1">
      <c r="A174" s="14" t="s">
        <v>253</v>
      </c>
      <c r="B174" s="387" t="s">
        <v>27</v>
      </c>
      <c r="C174" s="388"/>
      <c r="D174" s="388"/>
      <c r="E174" s="388"/>
      <c r="F174" s="388"/>
      <c r="G174" s="388"/>
      <c r="H174" s="389"/>
      <c r="I174" s="15" t="s">
        <v>19</v>
      </c>
      <c r="J174" s="14" t="s">
        <v>710</v>
      </c>
      <c r="K174" s="6">
        <v>0</v>
      </c>
      <c r="L174" s="6" t="s">
        <v>710</v>
      </c>
      <c r="M174" s="34" t="s">
        <v>710</v>
      </c>
      <c r="N174" s="183" t="s">
        <v>710</v>
      </c>
    </row>
    <row r="175" spans="1:14" s="3" customFormat="1" ht="12">
      <c r="A175" s="14" t="s">
        <v>254</v>
      </c>
      <c r="B175" s="406" t="s">
        <v>248</v>
      </c>
      <c r="C175" s="407"/>
      <c r="D175" s="407"/>
      <c r="E175" s="407"/>
      <c r="F175" s="407"/>
      <c r="G175" s="407"/>
      <c r="H175" s="408"/>
      <c r="I175" s="15" t="s">
        <v>19</v>
      </c>
      <c r="J175" s="14" t="s">
        <v>710</v>
      </c>
      <c r="K175" s="6">
        <v>0</v>
      </c>
      <c r="L175" s="6" t="s">
        <v>710</v>
      </c>
      <c r="M175" s="34" t="s">
        <v>710</v>
      </c>
      <c r="N175" s="183" t="s">
        <v>710</v>
      </c>
    </row>
    <row r="176" spans="1:14" s="3" customFormat="1" ht="12">
      <c r="A176" s="14" t="s">
        <v>255</v>
      </c>
      <c r="B176" s="384" t="s">
        <v>256</v>
      </c>
      <c r="C176" s="385"/>
      <c r="D176" s="385"/>
      <c r="E176" s="385"/>
      <c r="F176" s="385"/>
      <c r="G176" s="385"/>
      <c r="H176" s="386"/>
      <c r="I176" s="15" t="s">
        <v>19</v>
      </c>
      <c r="J176" s="14" t="s">
        <v>710</v>
      </c>
      <c r="K176" s="6">
        <v>0</v>
      </c>
      <c r="L176" s="6" t="s">
        <v>710</v>
      </c>
      <c r="M176" s="34" t="s">
        <v>710</v>
      </c>
      <c r="N176" s="183" t="s">
        <v>710</v>
      </c>
    </row>
    <row r="177" spans="1:14" s="3" customFormat="1" ht="12">
      <c r="A177" s="14" t="s">
        <v>257</v>
      </c>
      <c r="B177" s="409" t="s">
        <v>248</v>
      </c>
      <c r="C177" s="410"/>
      <c r="D177" s="410"/>
      <c r="E177" s="410"/>
      <c r="F177" s="410"/>
      <c r="G177" s="410"/>
      <c r="H177" s="411"/>
      <c r="I177" s="15" t="s">
        <v>19</v>
      </c>
      <c r="J177" s="14" t="s">
        <v>710</v>
      </c>
      <c r="K177" s="6">
        <v>0</v>
      </c>
      <c r="L177" s="6" t="s">
        <v>710</v>
      </c>
      <c r="M177" s="34" t="s">
        <v>710</v>
      </c>
      <c r="N177" s="183" t="s">
        <v>710</v>
      </c>
    </row>
    <row r="178" spans="1:14" s="3" customFormat="1" ht="12">
      <c r="A178" s="14" t="s">
        <v>258</v>
      </c>
      <c r="B178" s="384" t="s">
        <v>259</v>
      </c>
      <c r="C178" s="385"/>
      <c r="D178" s="385"/>
      <c r="E178" s="385"/>
      <c r="F178" s="385"/>
      <c r="G178" s="385"/>
      <c r="H178" s="386"/>
      <c r="I178" s="15" t="s">
        <v>19</v>
      </c>
      <c r="J178" s="14" t="s">
        <v>710</v>
      </c>
      <c r="K178" s="6">
        <v>0</v>
      </c>
      <c r="L178" s="6" t="s">
        <v>710</v>
      </c>
      <c r="M178" s="34" t="s">
        <v>710</v>
      </c>
      <c r="N178" s="183" t="s">
        <v>710</v>
      </c>
    </row>
    <row r="179" spans="1:14" s="3" customFormat="1" ht="12">
      <c r="A179" s="14" t="s">
        <v>260</v>
      </c>
      <c r="B179" s="409" t="s">
        <v>248</v>
      </c>
      <c r="C179" s="410"/>
      <c r="D179" s="410"/>
      <c r="E179" s="410"/>
      <c r="F179" s="410"/>
      <c r="G179" s="410"/>
      <c r="H179" s="411"/>
      <c r="I179" s="15" t="s">
        <v>19</v>
      </c>
      <c r="J179" s="14" t="s">
        <v>710</v>
      </c>
      <c r="K179" s="6">
        <v>0</v>
      </c>
      <c r="L179" s="6" t="s">
        <v>710</v>
      </c>
      <c r="M179" s="34" t="s">
        <v>710</v>
      </c>
      <c r="N179" s="183" t="s">
        <v>710</v>
      </c>
    </row>
    <row r="180" spans="1:14" s="3" customFormat="1" ht="12">
      <c r="A180" s="14" t="s">
        <v>261</v>
      </c>
      <c r="B180" s="384" t="s">
        <v>262</v>
      </c>
      <c r="C180" s="385"/>
      <c r="D180" s="385"/>
      <c r="E180" s="385"/>
      <c r="F180" s="385"/>
      <c r="G180" s="385"/>
      <c r="H180" s="386"/>
      <c r="I180" s="15" t="s">
        <v>19</v>
      </c>
      <c r="J180" s="14" t="s">
        <v>710</v>
      </c>
      <c r="K180" s="6">
        <v>0</v>
      </c>
      <c r="L180" s="6" t="s">
        <v>710</v>
      </c>
      <c r="M180" s="34" t="s">
        <v>710</v>
      </c>
      <c r="N180" s="183" t="s">
        <v>710</v>
      </c>
    </row>
    <row r="181" spans="1:14" s="3" customFormat="1" ht="12">
      <c r="A181" s="14" t="s">
        <v>263</v>
      </c>
      <c r="B181" s="409" t="s">
        <v>248</v>
      </c>
      <c r="C181" s="410"/>
      <c r="D181" s="410"/>
      <c r="E181" s="410"/>
      <c r="F181" s="410"/>
      <c r="G181" s="410"/>
      <c r="H181" s="411"/>
      <c r="I181" s="15" t="s">
        <v>19</v>
      </c>
      <c r="J181" s="14" t="s">
        <v>710</v>
      </c>
      <c r="K181" s="6">
        <v>0</v>
      </c>
      <c r="L181" s="6" t="s">
        <v>710</v>
      </c>
      <c r="M181" s="34" t="s">
        <v>710</v>
      </c>
      <c r="N181" s="183" t="s">
        <v>710</v>
      </c>
    </row>
    <row r="182" spans="1:14" s="3" customFormat="1" ht="12">
      <c r="A182" s="14" t="s">
        <v>264</v>
      </c>
      <c r="B182" s="384" t="s">
        <v>265</v>
      </c>
      <c r="C182" s="385"/>
      <c r="D182" s="385"/>
      <c r="E182" s="385"/>
      <c r="F182" s="385"/>
      <c r="G182" s="385"/>
      <c r="H182" s="386"/>
      <c r="I182" s="15" t="s">
        <v>19</v>
      </c>
      <c r="J182" s="14" t="s">
        <v>710</v>
      </c>
      <c r="K182" s="6">
        <v>0</v>
      </c>
      <c r="L182" s="6" t="s">
        <v>710</v>
      </c>
      <c r="M182" s="34" t="s">
        <v>710</v>
      </c>
      <c r="N182" s="183" t="s">
        <v>710</v>
      </c>
    </row>
    <row r="183" spans="1:14" s="3" customFormat="1" ht="12">
      <c r="A183" s="14" t="s">
        <v>266</v>
      </c>
      <c r="B183" s="409" t="s">
        <v>248</v>
      </c>
      <c r="C183" s="410"/>
      <c r="D183" s="410"/>
      <c r="E183" s="410"/>
      <c r="F183" s="410"/>
      <c r="G183" s="410"/>
      <c r="H183" s="411"/>
      <c r="I183" s="15" t="s">
        <v>19</v>
      </c>
      <c r="J183" s="14" t="s">
        <v>710</v>
      </c>
      <c r="K183" s="6">
        <v>0</v>
      </c>
      <c r="L183" s="6" t="s">
        <v>710</v>
      </c>
      <c r="M183" s="34" t="s">
        <v>710</v>
      </c>
      <c r="N183" s="183" t="s">
        <v>710</v>
      </c>
    </row>
    <row r="184" spans="1:14" s="3" customFormat="1" ht="12">
      <c r="A184" s="14" t="s">
        <v>267</v>
      </c>
      <c r="B184" s="384" t="s">
        <v>268</v>
      </c>
      <c r="C184" s="385"/>
      <c r="D184" s="385"/>
      <c r="E184" s="385"/>
      <c r="F184" s="385"/>
      <c r="G184" s="385"/>
      <c r="H184" s="386"/>
      <c r="I184" s="15" t="s">
        <v>19</v>
      </c>
      <c r="J184" s="14" t="s">
        <v>710</v>
      </c>
      <c r="K184" s="6">
        <v>0</v>
      </c>
      <c r="L184" s="6" t="s">
        <v>710</v>
      </c>
      <c r="M184" s="34" t="s">
        <v>710</v>
      </c>
      <c r="N184" s="183" t="s">
        <v>710</v>
      </c>
    </row>
    <row r="185" spans="1:14" s="3" customFormat="1" ht="12">
      <c r="A185" s="14" t="s">
        <v>269</v>
      </c>
      <c r="B185" s="409" t="s">
        <v>248</v>
      </c>
      <c r="C185" s="410"/>
      <c r="D185" s="410"/>
      <c r="E185" s="410"/>
      <c r="F185" s="410"/>
      <c r="G185" s="410"/>
      <c r="H185" s="411"/>
      <c r="I185" s="15" t="s">
        <v>19</v>
      </c>
      <c r="J185" s="14" t="s">
        <v>710</v>
      </c>
      <c r="K185" s="6">
        <v>0</v>
      </c>
      <c r="L185" s="6" t="s">
        <v>710</v>
      </c>
      <c r="M185" s="34" t="s">
        <v>710</v>
      </c>
      <c r="N185" s="183" t="s">
        <v>710</v>
      </c>
    </row>
    <row r="186" spans="1:14" s="3" customFormat="1" ht="12">
      <c r="A186" s="14" t="s">
        <v>267</v>
      </c>
      <c r="B186" s="384" t="s">
        <v>270</v>
      </c>
      <c r="C186" s="385"/>
      <c r="D186" s="385"/>
      <c r="E186" s="385"/>
      <c r="F186" s="385"/>
      <c r="G186" s="385"/>
      <c r="H186" s="386"/>
      <c r="I186" s="15" t="s">
        <v>19</v>
      </c>
      <c r="J186" s="14" t="s">
        <v>710</v>
      </c>
      <c r="K186" s="6">
        <v>0</v>
      </c>
      <c r="L186" s="6" t="s">
        <v>710</v>
      </c>
      <c r="M186" s="34" t="s">
        <v>710</v>
      </c>
      <c r="N186" s="183" t="s">
        <v>710</v>
      </c>
    </row>
    <row r="187" spans="1:14" s="3" customFormat="1" ht="12">
      <c r="A187" s="14" t="s">
        <v>271</v>
      </c>
      <c r="B187" s="409" t="s">
        <v>248</v>
      </c>
      <c r="C187" s="410"/>
      <c r="D187" s="410"/>
      <c r="E187" s="410"/>
      <c r="F187" s="410"/>
      <c r="G187" s="410"/>
      <c r="H187" s="411"/>
      <c r="I187" s="15" t="s">
        <v>19</v>
      </c>
      <c r="J187" s="14" t="s">
        <v>710</v>
      </c>
      <c r="K187" s="6">
        <v>0</v>
      </c>
      <c r="L187" s="6" t="s">
        <v>710</v>
      </c>
      <c r="M187" s="34" t="s">
        <v>710</v>
      </c>
      <c r="N187" s="183" t="s">
        <v>710</v>
      </c>
    </row>
    <row r="188" spans="1:14" s="3" customFormat="1" ht="24" customHeight="1">
      <c r="A188" s="14" t="s">
        <v>272</v>
      </c>
      <c r="B188" s="381" t="s">
        <v>273</v>
      </c>
      <c r="C188" s="382"/>
      <c r="D188" s="382"/>
      <c r="E188" s="382"/>
      <c r="F188" s="382"/>
      <c r="G188" s="382"/>
      <c r="H188" s="383"/>
      <c r="I188" s="15" t="s">
        <v>19</v>
      </c>
      <c r="J188" s="14" t="s">
        <v>710</v>
      </c>
      <c r="K188" s="6">
        <v>0</v>
      </c>
      <c r="L188" s="6" t="s">
        <v>710</v>
      </c>
      <c r="M188" s="34" t="s">
        <v>710</v>
      </c>
      <c r="N188" s="183" t="s">
        <v>710</v>
      </c>
    </row>
    <row r="189" spans="1:14" s="3" customFormat="1" ht="12">
      <c r="A189" s="14" t="s">
        <v>274</v>
      </c>
      <c r="B189" s="409" t="s">
        <v>248</v>
      </c>
      <c r="C189" s="410"/>
      <c r="D189" s="410"/>
      <c r="E189" s="410"/>
      <c r="F189" s="410"/>
      <c r="G189" s="410"/>
      <c r="H189" s="411"/>
      <c r="I189" s="15" t="s">
        <v>19</v>
      </c>
      <c r="J189" s="14" t="s">
        <v>710</v>
      </c>
      <c r="K189" s="6">
        <v>0</v>
      </c>
      <c r="L189" s="6" t="s">
        <v>710</v>
      </c>
      <c r="M189" s="34" t="s">
        <v>710</v>
      </c>
      <c r="N189" s="183" t="s">
        <v>710</v>
      </c>
    </row>
    <row r="190" spans="1:14" s="3" customFormat="1" ht="12">
      <c r="A190" s="14" t="s">
        <v>275</v>
      </c>
      <c r="B190" s="409" t="s">
        <v>43</v>
      </c>
      <c r="C190" s="410"/>
      <c r="D190" s="410"/>
      <c r="E190" s="410"/>
      <c r="F190" s="410"/>
      <c r="G190" s="410"/>
      <c r="H190" s="411"/>
      <c r="I190" s="15" t="s">
        <v>19</v>
      </c>
      <c r="J190" s="14" t="s">
        <v>710</v>
      </c>
      <c r="K190" s="6">
        <v>0</v>
      </c>
      <c r="L190" s="6" t="s">
        <v>710</v>
      </c>
      <c r="M190" s="34" t="s">
        <v>710</v>
      </c>
      <c r="N190" s="183" t="s">
        <v>710</v>
      </c>
    </row>
    <row r="191" spans="1:14" s="3" customFormat="1" ht="12">
      <c r="A191" s="14" t="s">
        <v>276</v>
      </c>
      <c r="B191" s="406" t="s">
        <v>248</v>
      </c>
      <c r="C191" s="407"/>
      <c r="D191" s="407"/>
      <c r="E191" s="407"/>
      <c r="F191" s="407"/>
      <c r="G191" s="407"/>
      <c r="H191" s="408"/>
      <c r="I191" s="15" t="s">
        <v>19</v>
      </c>
      <c r="J191" s="14" t="s">
        <v>710</v>
      </c>
      <c r="K191" s="6">
        <v>0</v>
      </c>
      <c r="L191" s="6" t="s">
        <v>710</v>
      </c>
      <c r="M191" s="34" t="s">
        <v>710</v>
      </c>
      <c r="N191" s="183" t="s">
        <v>710</v>
      </c>
    </row>
    <row r="192" spans="1:14" s="3" customFormat="1" ht="12">
      <c r="A192" s="14" t="s">
        <v>277</v>
      </c>
      <c r="B192" s="409" t="s">
        <v>45</v>
      </c>
      <c r="C192" s="410"/>
      <c r="D192" s="410"/>
      <c r="E192" s="410"/>
      <c r="F192" s="410"/>
      <c r="G192" s="410"/>
      <c r="H192" s="411"/>
      <c r="I192" s="15" t="s">
        <v>19</v>
      </c>
      <c r="J192" s="14" t="s">
        <v>710</v>
      </c>
      <c r="K192" s="6">
        <v>0</v>
      </c>
      <c r="L192" s="6" t="s">
        <v>710</v>
      </c>
      <c r="M192" s="34" t="s">
        <v>710</v>
      </c>
      <c r="N192" s="183" t="s">
        <v>710</v>
      </c>
    </row>
    <row r="193" spans="1:14" s="3" customFormat="1" ht="12">
      <c r="A193" s="14" t="s">
        <v>278</v>
      </c>
      <c r="B193" s="406" t="s">
        <v>248</v>
      </c>
      <c r="C193" s="407"/>
      <c r="D193" s="407"/>
      <c r="E193" s="407"/>
      <c r="F193" s="407"/>
      <c r="G193" s="407"/>
      <c r="H193" s="408"/>
      <c r="I193" s="15" t="s">
        <v>19</v>
      </c>
      <c r="J193" s="14" t="s">
        <v>710</v>
      </c>
      <c r="K193" s="6">
        <v>0</v>
      </c>
      <c r="L193" s="6" t="s">
        <v>710</v>
      </c>
      <c r="M193" s="34" t="s">
        <v>710</v>
      </c>
      <c r="N193" s="183" t="s">
        <v>710</v>
      </c>
    </row>
    <row r="194" spans="1:14" s="3" customFormat="1" ht="12">
      <c r="A194" s="14" t="s">
        <v>279</v>
      </c>
      <c r="B194" s="384" t="s">
        <v>280</v>
      </c>
      <c r="C194" s="385"/>
      <c r="D194" s="385"/>
      <c r="E194" s="385"/>
      <c r="F194" s="385"/>
      <c r="G194" s="385"/>
      <c r="H194" s="386"/>
      <c r="I194" s="15" t="s">
        <v>19</v>
      </c>
      <c r="J194" s="14" t="s">
        <v>710</v>
      </c>
      <c r="K194" s="6">
        <v>0</v>
      </c>
      <c r="L194" s="6" t="s">
        <v>710</v>
      </c>
      <c r="M194" s="34" t="s">
        <v>710</v>
      </c>
      <c r="N194" s="183" t="s">
        <v>710</v>
      </c>
    </row>
    <row r="195" spans="1:14" s="3" customFormat="1" ht="12">
      <c r="A195" s="14" t="s">
        <v>281</v>
      </c>
      <c r="B195" s="409" t="s">
        <v>248</v>
      </c>
      <c r="C195" s="410"/>
      <c r="D195" s="410"/>
      <c r="E195" s="410"/>
      <c r="F195" s="410"/>
      <c r="G195" s="410"/>
      <c r="H195" s="411"/>
      <c r="I195" s="15" t="s">
        <v>19</v>
      </c>
      <c r="J195" s="14" t="s">
        <v>710</v>
      </c>
      <c r="K195" s="6">
        <v>0</v>
      </c>
      <c r="L195" s="6" t="s">
        <v>710</v>
      </c>
      <c r="M195" s="34" t="s">
        <v>710</v>
      </c>
      <c r="N195" s="183" t="s">
        <v>710</v>
      </c>
    </row>
    <row r="196" spans="1:14" s="3" customFormat="1" ht="12">
      <c r="A196" s="14" t="s">
        <v>282</v>
      </c>
      <c r="B196" s="390" t="s">
        <v>283</v>
      </c>
      <c r="C196" s="391"/>
      <c r="D196" s="391"/>
      <c r="E196" s="391"/>
      <c r="F196" s="391"/>
      <c r="G196" s="391"/>
      <c r="H196" s="392"/>
      <c r="I196" s="15" t="s">
        <v>19</v>
      </c>
      <c r="J196" s="14" t="s">
        <v>710</v>
      </c>
      <c r="K196" s="6">
        <v>0</v>
      </c>
      <c r="L196" s="6" t="s">
        <v>710</v>
      </c>
      <c r="M196" s="34" t="s">
        <v>710</v>
      </c>
      <c r="N196" s="183" t="s">
        <v>710</v>
      </c>
    </row>
    <row r="197" spans="1:14" s="3" customFormat="1" ht="12">
      <c r="A197" s="14" t="s">
        <v>284</v>
      </c>
      <c r="B197" s="384" t="s">
        <v>285</v>
      </c>
      <c r="C197" s="385"/>
      <c r="D197" s="385"/>
      <c r="E197" s="385"/>
      <c r="F197" s="385"/>
      <c r="G197" s="385"/>
      <c r="H197" s="386"/>
      <c r="I197" s="15" t="s">
        <v>19</v>
      </c>
      <c r="J197" s="14" t="s">
        <v>710</v>
      </c>
      <c r="K197" s="6">
        <v>0</v>
      </c>
      <c r="L197" s="6" t="s">
        <v>710</v>
      </c>
      <c r="M197" s="34" t="s">
        <v>710</v>
      </c>
      <c r="N197" s="183" t="s">
        <v>710</v>
      </c>
    </row>
    <row r="198" spans="1:14" s="3" customFormat="1" ht="12">
      <c r="A198" s="14" t="s">
        <v>286</v>
      </c>
      <c r="B198" s="409" t="s">
        <v>248</v>
      </c>
      <c r="C198" s="410"/>
      <c r="D198" s="410"/>
      <c r="E198" s="410"/>
      <c r="F198" s="410"/>
      <c r="G198" s="410"/>
      <c r="H198" s="411"/>
      <c r="I198" s="15" t="s">
        <v>19</v>
      </c>
      <c r="J198" s="14" t="s">
        <v>710</v>
      </c>
      <c r="K198" s="6">
        <v>0</v>
      </c>
      <c r="L198" s="6" t="s">
        <v>710</v>
      </c>
      <c r="M198" s="34" t="s">
        <v>710</v>
      </c>
      <c r="N198" s="183" t="s">
        <v>710</v>
      </c>
    </row>
    <row r="199" spans="1:14" s="3" customFormat="1" ht="12">
      <c r="A199" s="14" t="s">
        <v>287</v>
      </c>
      <c r="B199" s="384" t="s">
        <v>288</v>
      </c>
      <c r="C199" s="385"/>
      <c r="D199" s="385"/>
      <c r="E199" s="385"/>
      <c r="F199" s="385"/>
      <c r="G199" s="385"/>
      <c r="H199" s="386"/>
      <c r="I199" s="15" t="s">
        <v>19</v>
      </c>
      <c r="J199" s="14" t="s">
        <v>710</v>
      </c>
      <c r="K199" s="6">
        <v>0</v>
      </c>
      <c r="L199" s="6" t="s">
        <v>710</v>
      </c>
      <c r="M199" s="34" t="s">
        <v>710</v>
      </c>
      <c r="N199" s="183" t="s">
        <v>710</v>
      </c>
    </row>
    <row r="200" spans="1:14" s="3" customFormat="1" ht="12">
      <c r="A200" s="14" t="s">
        <v>289</v>
      </c>
      <c r="B200" s="409" t="s">
        <v>290</v>
      </c>
      <c r="C200" s="410"/>
      <c r="D200" s="410"/>
      <c r="E200" s="410"/>
      <c r="F200" s="410"/>
      <c r="G200" s="410"/>
      <c r="H200" s="411"/>
      <c r="I200" s="15" t="s">
        <v>19</v>
      </c>
      <c r="J200" s="14" t="s">
        <v>710</v>
      </c>
      <c r="K200" s="6">
        <v>0</v>
      </c>
      <c r="L200" s="6" t="s">
        <v>710</v>
      </c>
      <c r="M200" s="34" t="s">
        <v>710</v>
      </c>
      <c r="N200" s="183" t="s">
        <v>710</v>
      </c>
    </row>
    <row r="201" spans="1:14" s="3" customFormat="1" ht="12">
      <c r="A201" s="14" t="s">
        <v>291</v>
      </c>
      <c r="B201" s="406" t="s">
        <v>248</v>
      </c>
      <c r="C201" s="407"/>
      <c r="D201" s="407"/>
      <c r="E201" s="407"/>
      <c r="F201" s="407"/>
      <c r="G201" s="407"/>
      <c r="H201" s="408"/>
      <c r="I201" s="15" t="s">
        <v>19</v>
      </c>
      <c r="J201" s="14" t="s">
        <v>710</v>
      </c>
      <c r="K201" s="6">
        <v>0</v>
      </c>
      <c r="L201" s="6" t="s">
        <v>710</v>
      </c>
      <c r="M201" s="34" t="s">
        <v>710</v>
      </c>
      <c r="N201" s="183" t="s">
        <v>710</v>
      </c>
    </row>
    <row r="202" spans="1:14" s="3" customFormat="1" ht="12">
      <c r="A202" s="14" t="s">
        <v>292</v>
      </c>
      <c r="B202" s="409" t="s">
        <v>293</v>
      </c>
      <c r="C202" s="410"/>
      <c r="D202" s="410"/>
      <c r="E202" s="410"/>
      <c r="F202" s="410"/>
      <c r="G202" s="410"/>
      <c r="H202" s="411"/>
      <c r="I202" s="15" t="s">
        <v>19</v>
      </c>
      <c r="J202" s="14" t="s">
        <v>710</v>
      </c>
      <c r="K202" s="6">
        <v>0</v>
      </c>
      <c r="L202" s="6" t="s">
        <v>710</v>
      </c>
      <c r="M202" s="34" t="s">
        <v>710</v>
      </c>
      <c r="N202" s="183" t="s">
        <v>710</v>
      </c>
    </row>
    <row r="203" spans="1:14" s="3" customFormat="1" ht="12">
      <c r="A203" s="14" t="s">
        <v>294</v>
      </c>
      <c r="B203" s="406" t="s">
        <v>248</v>
      </c>
      <c r="C203" s="407"/>
      <c r="D203" s="407"/>
      <c r="E203" s="407"/>
      <c r="F203" s="407"/>
      <c r="G203" s="407"/>
      <c r="H203" s="408"/>
      <c r="I203" s="15" t="s">
        <v>19</v>
      </c>
      <c r="J203" s="14" t="s">
        <v>710</v>
      </c>
      <c r="K203" s="6">
        <v>0</v>
      </c>
      <c r="L203" s="6" t="s">
        <v>710</v>
      </c>
      <c r="M203" s="34" t="s">
        <v>710</v>
      </c>
      <c r="N203" s="183" t="s">
        <v>710</v>
      </c>
    </row>
    <row r="204" spans="1:14" s="3" customFormat="1" ht="24" customHeight="1">
      <c r="A204" s="14" t="s">
        <v>295</v>
      </c>
      <c r="B204" s="381" t="s">
        <v>296</v>
      </c>
      <c r="C204" s="382"/>
      <c r="D204" s="382"/>
      <c r="E204" s="382"/>
      <c r="F204" s="382"/>
      <c r="G204" s="382"/>
      <c r="H204" s="383"/>
      <c r="I204" s="15" t="s">
        <v>19</v>
      </c>
      <c r="J204" s="14" t="s">
        <v>710</v>
      </c>
      <c r="K204" s="6">
        <v>0</v>
      </c>
      <c r="L204" s="6" t="s">
        <v>710</v>
      </c>
      <c r="M204" s="34" t="s">
        <v>710</v>
      </c>
      <c r="N204" s="183" t="s">
        <v>710</v>
      </c>
    </row>
    <row r="205" spans="1:14" s="3" customFormat="1" ht="12">
      <c r="A205" s="14" t="s">
        <v>297</v>
      </c>
      <c r="B205" s="409" t="s">
        <v>248</v>
      </c>
      <c r="C205" s="410"/>
      <c r="D205" s="410"/>
      <c r="E205" s="410"/>
      <c r="F205" s="410"/>
      <c r="G205" s="410"/>
      <c r="H205" s="411"/>
      <c r="I205" s="15" t="s">
        <v>19</v>
      </c>
      <c r="J205" s="14" t="s">
        <v>710</v>
      </c>
      <c r="K205" s="6">
        <v>0</v>
      </c>
      <c r="L205" s="6" t="s">
        <v>710</v>
      </c>
      <c r="M205" s="34" t="s">
        <v>710</v>
      </c>
      <c r="N205" s="183" t="s">
        <v>710</v>
      </c>
    </row>
    <row r="206" spans="1:14" s="3" customFormat="1" ht="12">
      <c r="A206" s="14" t="s">
        <v>298</v>
      </c>
      <c r="B206" s="384" t="s">
        <v>299</v>
      </c>
      <c r="C206" s="385"/>
      <c r="D206" s="385"/>
      <c r="E206" s="385"/>
      <c r="F206" s="385"/>
      <c r="G206" s="385"/>
      <c r="H206" s="386"/>
      <c r="I206" s="15" t="s">
        <v>19</v>
      </c>
      <c r="J206" s="14" t="s">
        <v>710</v>
      </c>
      <c r="K206" s="6">
        <v>0</v>
      </c>
      <c r="L206" s="6" t="s">
        <v>710</v>
      </c>
      <c r="M206" s="34" t="s">
        <v>710</v>
      </c>
      <c r="N206" s="183" t="s">
        <v>710</v>
      </c>
    </row>
    <row r="207" spans="1:14" s="3" customFormat="1" ht="12">
      <c r="A207" s="14" t="s">
        <v>300</v>
      </c>
      <c r="B207" s="409" t="s">
        <v>248</v>
      </c>
      <c r="C207" s="410"/>
      <c r="D207" s="410"/>
      <c r="E207" s="410"/>
      <c r="F207" s="410"/>
      <c r="G207" s="410"/>
      <c r="H207" s="411"/>
      <c r="I207" s="15" t="s">
        <v>19</v>
      </c>
      <c r="J207" s="14" t="s">
        <v>710</v>
      </c>
      <c r="K207" s="6">
        <v>0</v>
      </c>
      <c r="L207" s="6" t="s">
        <v>710</v>
      </c>
      <c r="M207" s="34" t="s">
        <v>710</v>
      </c>
      <c r="N207" s="183" t="s">
        <v>710</v>
      </c>
    </row>
    <row r="208" spans="1:14" s="3" customFormat="1" ht="12">
      <c r="A208" s="14" t="s">
        <v>301</v>
      </c>
      <c r="B208" s="384" t="s">
        <v>302</v>
      </c>
      <c r="C208" s="385"/>
      <c r="D208" s="385"/>
      <c r="E208" s="385"/>
      <c r="F208" s="385"/>
      <c r="G208" s="385"/>
      <c r="H208" s="386"/>
      <c r="I208" s="15" t="s">
        <v>19</v>
      </c>
      <c r="J208" s="14" t="s">
        <v>710</v>
      </c>
      <c r="K208" s="6">
        <v>0</v>
      </c>
      <c r="L208" s="6" t="s">
        <v>710</v>
      </c>
      <c r="M208" s="34" t="s">
        <v>710</v>
      </c>
      <c r="N208" s="183" t="s">
        <v>710</v>
      </c>
    </row>
    <row r="209" spans="1:14" s="3" customFormat="1" ht="12">
      <c r="A209" s="14" t="s">
        <v>303</v>
      </c>
      <c r="B209" s="409" t="s">
        <v>248</v>
      </c>
      <c r="C209" s="410"/>
      <c r="D209" s="410"/>
      <c r="E209" s="410"/>
      <c r="F209" s="410"/>
      <c r="G209" s="410"/>
      <c r="H209" s="411"/>
      <c r="I209" s="15" t="s">
        <v>19</v>
      </c>
      <c r="J209" s="14" t="s">
        <v>710</v>
      </c>
      <c r="K209" s="6">
        <v>0</v>
      </c>
      <c r="L209" s="6" t="s">
        <v>710</v>
      </c>
      <c r="M209" s="34" t="s">
        <v>710</v>
      </c>
      <c r="N209" s="183" t="s">
        <v>710</v>
      </c>
    </row>
    <row r="210" spans="1:14" s="3" customFormat="1" ht="12">
      <c r="A210" s="14" t="s">
        <v>304</v>
      </c>
      <c r="B210" s="384" t="s">
        <v>305</v>
      </c>
      <c r="C210" s="385"/>
      <c r="D210" s="385"/>
      <c r="E210" s="385"/>
      <c r="F210" s="385"/>
      <c r="G210" s="385"/>
      <c r="H210" s="386"/>
      <c r="I210" s="15" t="s">
        <v>19</v>
      </c>
      <c r="J210" s="14" t="s">
        <v>710</v>
      </c>
      <c r="K210" s="6">
        <v>0</v>
      </c>
      <c r="L210" s="6" t="s">
        <v>710</v>
      </c>
      <c r="M210" s="34" t="s">
        <v>710</v>
      </c>
      <c r="N210" s="183" t="s">
        <v>710</v>
      </c>
    </row>
    <row r="211" spans="1:14" s="3" customFormat="1" ht="12">
      <c r="A211" s="14" t="s">
        <v>306</v>
      </c>
      <c r="B211" s="409" t="s">
        <v>248</v>
      </c>
      <c r="C211" s="410"/>
      <c r="D211" s="410"/>
      <c r="E211" s="410"/>
      <c r="F211" s="410"/>
      <c r="G211" s="410"/>
      <c r="H211" s="411"/>
      <c r="I211" s="15" t="s">
        <v>19</v>
      </c>
      <c r="J211" s="14" t="s">
        <v>710</v>
      </c>
      <c r="K211" s="6">
        <v>0</v>
      </c>
      <c r="L211" s="6" t="s">
        <v>710</v>
      </c>
      <c r="M211" s="34" t="s">
        <v>710</v>
      </c>
      <c r="N211" s="183" t="s">
        <v>710</v>
      </c>
    </row>
    <row r="212" spans="1:14" s="3" customFormat="1" ht="12">
      <c r="A212" s="14" t="s">
        <v>307</v>
      </c>
      <c r="B212" s="384" t="s">
        <v>308</v>
      </c>
      <c r="C212" s="385"/>
      <c r="D212" s="385"/>
      <c r="E212" s="385"/>
      <c r="F212" s="385"/>
      <c r="G212" s="385"/>
      <c r="H212" s="386"/>
      <c r="I212" s="15" t="s">
        <v>19</v>
      </c>
      <c r="J212" s="14" t="s">
        <v>710</v>
      </c>
      <c r="K212" s="6">
        <v>0</v>
      </c>
      <c r="L212" s="6" t="s">
        <v>710</v>
      </c>
      <c r="M212" s="34" t="s">
        <v>710</v>
      </c>
      <c r="N212" s="183" t="s">
        <v>710</v>
      </c>
    </row>
    <row r="213" spans="1:14" s="3" customFormat="1" ht="12">
      <c r="A213" s="14" t="s">
        <v>309</v>
      </c>
      <c r="B213" s="409" t="s">
        <v>248</v>
      </c>
      <c r="C213" s="410"/>
      <c r="D213" s="410"/>
      <c r="E213" s="410"/>
      <c r="F213" s="410"/>
      <c r="G213" s="410"/>
      <c r="H213" s="411"/>
      <c r="I213" s="15" t="s">
        <v>19</v>
      </c>
      <c r="J213" s="14" t="s">
        <v>710</v>
      </c>
      <c r="K213" s="6">
        <v>0</v>
      </c>
      <c r="L213" s="6" t="s">
        <v>710</v>
      </c>
      <c r="M213" s="34" t="s">
        <v>710</v>
      </c>
      <c r="N213" s="183" t="s">
        <v>710</v>
      </c>
    </row>
    <row r="214" spans="1:14" s="3" customFormat="1" ht="24" customHeight="1">
      <c r="A214" s="14" t="s">
        <v>310</v>
      </c>
      <c r="B214" s="381" t="s">
        <v>311</v>
      </c>
      <c r="C214" s="382"/>
      <c r="D214" s="382"/>
      <c r="E214" s="382"/>
      <c r="F214" s="382"/>
      <c r="G214" s="382"/>
      <c r="H214" s="383"/>
      <c r="I214" s="15" t="s">
        <v>19</v>
      </c>
      <c r="J214" s="14" t="s">
        <v>710</v>
      </c>
      <c r="K214" s="6">
        <v>0</v>
      </c>
      <c r="L214" s="6" t="s">
        <v>710</v>
      </c>
      <c r="M214" s="34" t="s">
        <v>710</v>
      </c>
      <c r="N214" s="183" t="s">
        <v>710</v>
      </c>
    </row>
    <row r="215" spans="1:14" s="3" customFormat="1" ht="12">
      <c r="A215" s="14" t="s">
        <v>312</v>
      </c>
      <c r="B215" s="409" t="s">
        <v>248</v>
      </c>
      <c r="C215" s="410"/>
      <c r="D215" s="410"/>
      <c r="E215" s="410"/>
      <c r="F215" s="410"/>
      <c r="G215" s="410"/>
      <c r="H215" s="411"/>
      <c r="I215" s="15" t="s">
        <v>19</v>
      </c>
      <c r="J215" s="14" t="s">
        <v>710</v>
      </c>
      <c r="K215" s="6">
        <v>0</v>
      </c>
      <c r="L215" s="6" t="s">
        <v>710</v>
      </c>
      <c r="M215" s="34" t="s">
        <v>710</v>
      </c>
      <c r="N215" s="183" t="s">
        <v>710</v>
      </c>
    </row>
    <row r="216" spans="1:14" s="3" customFormat="1" ht="12">
      <c r="A216" s="14" t="s">
        <v>313</v>
      </c>
      <c r="B216" s="384" t="s">
        <v>314</v>
      </c>
      <c r="C216" s="385"/>
      <c r="D216" s="385"/>
      <c r="E216" s="385"/>
      <c r="F216" s="385"/>
      <c r="G216" s="385"/>
      <c r="H216" s="386"/>
      <c r="I216" s="15" t="s">
        <v>19</v>
      </c>
      <c r="J216" s="14" t="s">
        <v>710</v>
      </c>
      <c r="K216" s="6">
        <v>0</v>
      </c>
      <c r="L216" s="6" t="s">
        <v>710</v>
      </c>
      <c r="M216" s="34" t="s">
        <v>710</v>
      </c>
      <c r="N216" s="183" t="s">
        <v>710</v>
      </c>
    </row>
    <row r="217" spans="1:14" s="3" customFormat="1" ht="12">
      <c r="A217" s="14" t="s">
        <v>315</v>
      </c>
      <c r="B217" s="409" t="s">
        <v>248</v>
      </c>
      <c r="C217" s="410"/>
      <c r="D217" s="410"/>
      <c r="E217" s="410"/>
      <c r="F217" s="410"/>
      <c r="G217" s="410"/>
      <c r="H217" s="411"/>
      <c r="I217" s="15" t="s">
        <v>19</v>
      </c>
      <c r="J217" s="14" t="s">
        <v>710</v>
      </c>
      <c r="K217" s="6">
        <v>0</v>
      </c>
      <c r="L217" s="6" t="s">
        <v>710</v>
      </c>
      <c r="M217" s="34" t="s">
        <v>710</v>
      </c>
      <c r="N217" s="183" t="s">
        <v>710</v>
      </c>
    </row>
    <row r="218" spans="1:14" s="3" customFormat="1" ht="24" customHeight="1">
      <c r="A218" s="14" t="s">
        <v>316</v>
      </c>
      <c r="B218" s="394" t="s">
        <v>317</v>
      </c>
      <c r="C218" s="395"/>
      <c r="D218" s="395"/>
      <c r="E218" s="395"/>
      <c r="F218" s="395"/>
      <c r="G218" s="395"/>
      <c r="H218" s="396"/>
      <c r="I218" s="15" t="s">
        <v>2</v>
      </c>
      <c r="J218" s="14" t="s">
        <v>710</v>
      </c>
      <c r="K218" s="6">
        <v>0</v>
      </c>
      <c r="L218" s="6" t="s">
        <v>710</v>
      </c>
      <c r="M218" s="34" t="s">
        <v>710</v>
      </c>
      <c r="N218" s="183" t="s">
        <v>710</v>
      </c>
    </row>
    <row r="219" spans="1:14" s="3" customFormat="1" ht="12">
      <c r="A219" s="14" t="s">
        <v>318</v>
      </c>
      <c r="B219" s="384" t="s">
        <v>319</v>
      </c>
      <c r="C219" s="385"/>
      <c r="D219" s="385"/>
      <c r="E219" s="385"/>
      <c r="F219" s="385"/>
      <c r="G219" s="385"/>
      <c r="H219" s="386"/>
      <c r="I219" s="15" t="s">
        <v>2</v>
      </c>
      <c r="J219" s="14" t="s">
        <v>710</v>
      </c>
      <c r="K219" s="6">
        <v>0</v>
      </c>
      <c r="L219" s="6" t="s">
        <v>710</v>
      </c>
      <c r="M219" s="34" t="s">
        <v>710</v>
      </c>
      <c r="N219" s="183" t="s">
        <v>710</v>
      </c>
    </row>
    <row r="220" spans="1:14" s="3" customFormat="1" ht="24" customHeight="1">
      <c r="A220" s="14" t="s">
        <v>320</v>
      </c>
      <c r="B220" s="381" t="s">
        <v>321</v>
      </c>
      <c r="C220" s="382"/>
      <c r="D220" s="382"/>
      <c r="E220" s="382"/>
      <c r="F220" s="382"/>
      <c r="G220" s="382"/>
      <c r="H220" s="383"/>
      <c r="I220" s="15" t="s">
        <v>2</v>
      </c>
      <c r="J220" s="14" t="s">
        <v>710</v>
      </c>
      <c r="K220" s="6">
        <v>0</v>
      </c>
      <c r="L220" s="6" t="s">
        <v>710</v>
      </c>
      <c r="M220" s="34" t="s">
        <v>710</v>
      </c>
      <c r="N220" s="183" t="s">
        <v>710</v>
      </c>
    </row>
    <row r="221" spans="1:14" s="3" customFormat="1" ht="24" customHeight="1">
      <c r="A221" s="14" t="s">
        <v>322</v>
      </c>
      <c r="B221" s="381" t="s">
        <v>323</v>
      </c>
      <c r="C221" s="382"/>
      <c r="D221" s="382"/>
      <c r="E221" s="382"/>
      <c r="F221" s="382"/>
      <c r="G221" s="382"/>
      <c r="H221" s="383"/>
      <c r="I221" s="15" t="s">
        <v>2</v>
      </c>
      <c r="J221" s="14" t="s">
        <v>710</v>
      </c>
      <c r="K221" s="6">
        <v>0</v>
      </c>
      <c r="L221" s="6" t="s">
        <v>710</v>
      </c>
      <c r="M221" s="34" t="s">
        <v>710</v>
      </c>
      <c r="N221" s="183" t="s">
        <v>710</v>
      </c>
    </row>
    <row r="222" spans="1:14" s="3" customFormat="1" ht="24" customHeight="1">
      <c r="A222" s="14" t="s">
        <v>324</v>
      </c>
      <c r="B222" s="381" t="s">
        <v>325</v>
      </c>
      <c r="C222" s="382"/>
      <c r="D222" s="382"/>
      <c r="E222" s="382"/>
      <c r="F222" s="382"/>
      <c r="G222" s="382"/>
      <c r="H222" s="383"/>
      <c r="I222" s="15" t="s">
        <v>2</v>
      </c>
      <c r="J222" s="14" t="s">
        <v>710</v>
      </c>
      <c r="K222" s="6">
        <v>0</v>
      </c>
      <c r="L222" s="6" t="s">
        <v>710</v>
      </c>
      <c r="M222" s="34" t="s">
        <v>710</v>
      </c>
      <c r="N222" s="183" t="s">
        <v>710</v>
      </c>
    </row>
    <row r="223" spans="1:14" s="3" customFormat="1" ht="12">
      <c r="A223" s="14" t="s">
        <v>326</v>
      </c>
      <c r="B223" s="384" t="s">
        <v>327</v>
      </c>
      <c r="C223" s="385"/>
      <c r="D223" s="385"/>
      <c r="E223" s="385"/>
      <c r="F223" s="385"/>
      <c r="G223" s="385"/>
      <c r="H223" s="386"/>
      <c r="I223" s="15" t="s">
        <v>2</v>
      </c>
      <c r="J223" s="14" t="s">
        <v>710</v>
      </c>
      <c r="K223" s="6">
        <v>0</v>
      </c>
      <c r="L223" s="6" t="s">
        <v>710</v>
      </c>
      <c r="M223" s="34" t="s">
        <v>710</v>
      </c>
      <c r="N223" s="183" t="s">
        <v>710</v>
      </c>
    </row>
    <row r="224" spans="1:14" s="3" customFormat="1" ht="12">
      <c r="A224" s="14" t="s">
        <v>328</v>
      </c>
      <c r="B224" s="384" t="s">
        <v>329</v>
      </c>
      <c r="C224" s="385"/>
      <c r="D224" s="385"/>
      <c r="E224" s="385"/>
      <c r="F224" s="385"/>
      <c r="G224" s="385"/>
      <c r="H224" s="386"/>
      <c r="I224" s="15" t="s">
        <v>2</v>
      </c>
      <c r="J224" s="14" t="s">
        <v>710</v>
      </c>
      <c r="K224" s="6">
        <v>0</v>
      </c>
      <c r="L224" s="6" t="s">
        <v>710</v>
      </c>
      <c r="M224" s="34" t="s">
        <v>710</v>
      </c>
      <c r="N224" s="183" t="s">
        <v>710</v>
      </c>
    </row>
    <row r="225" spans="1:14" s="3" customFormat="1" ht="12">
      <c r="A225" s="14" t="s">
        <v>330</v>
      </c>
      <c r="B225" s="384" t="s">
        <v>331</v>
      </c>
      <c r="C225" s="385"/>
      <c r="D225" s="385"/>
      <c r="E225" s="385"/>
      <c r="F225" s="385"/>
      <c r="G225" s="385"/>
      <c r="H225" s="386"/>
      <c r="I225" s="15" t="s">
        <v>2</v>
      </c>
      <c r="J225" s="14" t="s">
        <v>710</v>
      </c>
      <c r="K225" s="6">
        <v>0</v>
      </c>
      <c r="L225" s="6" t="s">
        <v>710</v>
      </c>
      <c r="M225" s="34" t="s">
        <v>710</v>
      </c>
      <c r="N225" s="183" t="s">
        <v>710</v>
      </c>
    </row>
    <row r="226" spans="1:14" s="3" customFormat="1" ht="12">
      <c r="A226" s="14" t="s">
        <v>332</v>
      </c>
      <c r="B226" s="384" t="s">
        <v>333</v>
      </c>
      <c r="C226" s="385"/>
      <c r="D226" s="385"/>
      <c r="E226" s="385"/>
      <c r="F226" s="385"/>
      <c r="G226" s="385"/>
      <c r="H226" s="386"/>
      <c r="I226" s="15" t="s">
        <v>2</v>
      </c>
      <c r="J226" s="14" t="s">
        <v>710</v>
      </c>
      <c r="K226" s="6">
        <v>0</v>
      </c>
      <c r="L226" s="6" t="s">
        <v>710</v>
      </c>
      <c r="M226" s="34" t="s">
        <v>710</v>
      </c>
      <c r="N226" s="183" t="s">
        <v>710</v>
      </c>
    </row>
    <row r="227" spans="1:14" s="3" customFormat="1" ht="12">
      <c r="A227" s="14" t="s">
        <v>334</v>
      </c>
      <c r="B227" s="384" t="s">
        <v>335</v>
      </c>
      <c r="C227" s="385"/>
      <c r="D227" s="385"/>
      <c r="E227" s="385"/>
      <c r="F227" s="385"/>
      <c r="G227" s="385"/>
      <c r="H227" s="386"/>
      <c r="I227" s="15" t="s">
        <v>2</v>
      </c>
      <c r="J227" s="14" t="s">
        <v>710</v>
      </c>
      <c r="K227" s="6">
        <v>0</v>
      </c>
      <c r="L227" s="6" t="s">
        <v>710</v>
      </c>
      <c r="M227" s="34" t="s">
        <v>710</v>
      </c>
      <c r="N227" s="183" t="s">
        <v>710</v>
      </c>
    </row>
    <row r="228" spans="1:14" s="3" customFormat="1" ht="24" customHeight="1">
      <c r="A228" s="14" t="s">
        <v>336</v>
      </c>
      <c r="B228" s="381" t="s">
        <v>337</v>
      </c>
      <c r="C228" s="382"/>
      <c r="D228" s="382"/>
      <c r="E228" s="382"/>
      <c r="F228" s="382"/>
      <c r="G228" s="382"/>
      <c r="H228" s="383"/>
      <c r="I228" s="15" t="s">
        <v>2</v>
      </c>
      <c r="J228" s="14" t="s">
        <v>710</v>
      </c>
      <c r="K228" s="6">
        <v>0</v>
      </c>
      <c r="L228" s="6" t="s">
        <v>710</v>
      </c>
      <c r="M228" s="34" t="s">
        <v>710</v>
      </c>
      <c r="N228" s="183" t="s">
        <v>710</v>
      </c>
    </row>
    <row r="229" spans="1:14" s="3" customFormat="1" ht="12">
      <c r="A229" s="14" t="s">
        <v>338</v>
      </c>
      <c r="B229" s="409" t="s">
        <v>43</v>
      </c>
      <c r="C229" s="410"/>
      <c r="D229" s="410"/>
      <c r="E229" s="410"/>
      <c r="F229" s="410"/>
      <c r="G229" s="410"/>
      <c r="H229" s="411"/>
      <c r="I229" s="15" t="s">
        <v>2</v>
      </c>
      <c r="J229" s="14" t="s">
        <v>710</v>
      </c>
      <c r="K229" s="6">
        <v>0</v>
      </c>
      <c r="L229" s="6" t="s">
        <v>710</v>
      </c>
      <c r="M229" s="34" t="s">
        <v>710</v>
      </c>
      <c r="N229" s="183" t="s">
        <v>710</v>
      </c>
    </row>
    <row r="230" spans="1:14" s="3" customFormat="1" ht="12.75" thickBot="1">
      <c r="A230" s="20" t="s">
        <v>339</v>
      </c>
      <c r="B230" s="440" t="s">
        <v>45</v>
      </c>
      <c r="C230" s="441"/>
      <c r="D230" s="441"/>
      <c r="E230" s="441"/>
      <c r="F230" s="441"/>
      <c r="G230" s="441"/>
      <c r="H230" s="442"/>
      <c r="I230" s="21" t="s">
        <v>2</v>
      </c>
      <c r="J230" s="20" t="s">
        <v>710</v>
      </c>
      <c r="K230" s="22">
        <v>0</v>
      </c>
      <c r="L230" s="22" t="s">
        <v>710</v>
      </c>
      <c r="M230" s="37" t="s">
        <v>710</v>
      </c>
      <c r="N230" s="186" t="s">
        <v>710</v>
      </c>
    </row>
    <row r="231" spans="1:14" ht="16.5" thickBot="1">
      <c r="A231" s="412" t="s">
        <v>340</v>
      </c>
      <c r="B231" s="413"/>
      <c r="C231" s="413"/>
      <c r="D231" s="413"/>
      <c r="E231" s="413"/>
      <c r="F231" s="413"/>
      <c r="G231" s="413"/>
      <c r="H231" s="413"/>
      <c r="I231" s="413"/>
      <c r="J231" s="413"/>
      <c r="K231" s="413"/>
      <c r="L231" s="413"/>
      <c r="M231" s="413"/>
      <c r="N231" s="414"/>
    </row>
    <row r="232" spans="1:14" s="3" customFormat="1" ht="12">
      <c r="A232" s="11" t="s">
        <v>341</v>
      </c>
      <c r="B232" s="400" t="s">
        <v>342</v>
      </c>
      <c r="C232" s="401"/>
      <c r="D232" s="401"/>
      <c r="E232" s="401"/>
      <c r="F232" s="401"/>
      <c r="G232" s="401"/>
      <c r="H232" s="402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90" t="s">
        <v>345</v>
      </c>
      <c r="C233" s="391"/>
      <c r="D233" s="391"/>
      <c r="E233" s="391"/>
      <c r="F233" s="391"/>
      <c r="G233" s="391"/>
      <c r="H233" s="392"/>
      <c r="I233" s="15" t="s">
        <v>346</v>
      </c>
      <c r="J233" s="14" t="s">
        <v>710</v>
      </c>
      <c r="K233" s="6" t="s">
        <v>710</v>
      </c>
      <c r="L233" s="6" t="s">
        <v>710</v>
      </c>
      <c r="M233" s="34" t="s">
        <v>710</v>
      </c>
      <c r="N233" s="183" t="s">
        <v>710</v>
      </c>
    </row>
    <row r="234" spans="1:14" s="3" customFormat="1" ht="12">
      <c r="A234" s="14" t="s">
        <v>347</v>
      </c>
      <c r="B234" s="390" t="s">
        <v>348</v>
      </c>
      <c r="C234" s="391"/>
      <c r="D234" s="391"/>
      <c r="E234" s="391"/>
      <c r="F234" s="391"/>
      <c r="G234" s="391"/>
      <c r="H234" s="392"/>
      <c r="I234" s="15" t="s">
        <v>349</v>
      </c>
      <c r="J234" s="14" t="s">
        <v>710</v>
      </c>
      <c r="K234" s="6" t="s">
        <v>710</v>
      </c>
      <c r="L234" s="6" t="s">
        <v>710</v>
      </c>
      <c r="M234" s="34" t="s">
        <v>710</v>
      </c>
      <c r="N234" s="183" t="s">
        <v>710</v>
      </c>
    </row>
    <row r="235" spans="1:14" s="3" customFormat="1" ht="12">
      <c r="A235" s="14" t="s">
        <v>350</v>
      </c>
      <c r="B235" s="390" t="s">
        <v>351</v>
      </c>
      <c r="C235" s="391"/>
      <c r="D235" s="391"/>
      <c r="E235" s="391"/>
      <c r="F235" s="391"/>
      <c r="G235" s="391"/>
      <c r="H235" s="392"/>
      <c r="I235" s="15" t="s">
        <v>346</v>
      </c>
      <c r="J235" s="14" t="s">
        <v>710</v>
      </c>
      <c r="K235" s="6" t="s">
        <v>710</v>
      </c>
      <c r="L235" s="6" t="s">
        <v>710</v>
      </c>
      <c r="M235" s="34" t="s">
        <v>710</v>
      </c>
      <c r="N235" s="183" t="s">
        <v>710</v>
      </c>
    </row>
    <row r="236" spans="1:14" s="3" customFormat="1" ht="12">
      <c r="A236" s="14" t="s">
        <v>352</v>
      </c>
      <c r="B236" s="390" t="s">
        <v>353</v>
      </c>
      <c r="C236" s="391"/>
      <c r="D236" s="391"/>
      <c r="E236" s="391"/>
      <c r="F236" s="391"/>
      <c r="G236" s="391"/>
      <c r="H236" s="392"/>
      <c r="I236" s="15" t="s">
        <v>349</v>
      </c>
      <c r="J236" s="14" t="s">
        <v>710</v>
      </c>
      <c r="K236" s="6" t="s">
        <v>710</v>
      </c>
      <c r="L236" s="6" t="s">
        <v>710</v>
      </c>
      <c r="M236" s="34" t="s">
        <v>710</v>
      </c>
      <c r="N236" s="183" t="s">
        <v>710</v>
      </c>
    </row>
    <row r="237" spans="1:14" s="3" customFormat="1" ht="12">
      <c r="A237" s="14" t="s">
        <v>354</v>
      </c>
      <c r="B237" s="390" t="s">
        <v>355</v>
      </c>
      <c r="C237" s="391"/>
      <c r="D237" s="391"/>
      <c r="E237" s="391"/>
      <c r="F237" s="391"/>
      <c r="G237" s="391"/>
      <c r="H237" s="392"/>
      <c r="I237" s="15" t="s">
        <v>356</v>
      </c>
      <c r="J237" s="14" t="s">
        <v>710</v>
      </c>
      <c r="K237" s="6" t="s">
        <v>710</v>
      </c>
      <c r="L237" s="6" t="s">
        <v>710</v>
      </c>
      <c r="M237" s="34" t="s">
        <v>710</v>
      </c>
      <c r="N237" s="183" t="s">
        <v>710</v>
      </c>
    </row>
    <row r="238" spans="1:14" s="3" customFormat="1" ht="12">
      <c r="A238" s="14" t="s">
        <v>357</v>
      </c>
      <c r="B238" s="390" t="s">
        <v>358</v>
      </c>
      <c r="C238" s="391"/>
      <c r="D238" s="391"/>
      <c r="E238" s="391"/>
      <c r="F238" s="391"/>
      <c r="G238" s="391"/>
      <c r="H238" s="392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84" t="s">
        <v>360</v>
      </c>
      <c r="C239" s="385"/>
      <c r="D239" s="385"/>
      <c r="E239" s="385"/>
      <c r="F239" s="385"/>
      <c r="G239" s="385"/>
      <c r="H239" s="386"/>
      <c r="I239" s="15" t="s">
        <v>356</v>
      </c>
      <c r="J239" s="14" t="s">
        <v>710</v>
      </c>
      <c r="K239" s="6" t="s">
        <v>710</v>
      </c>
      <c r="L239" s="6" t="s">
        <v>710</v>
      </c>
      <c r="M239" s="34" t="s">
        <v>710</v>
      </c>
      <c r="N239" s="183" t="s">
        <v>710</v>
      </c>
    </row>
    <row r="240" spans="1:14" s="3" customFormat="1" ht="12">
      <c r="A240" s="14" t="s">
        <v>361</v>
      </c>
      <c r="B240" s="384" t="s">
        <v>362</v>
      </c>
      <c r="C240" s="385"/>
      <c r="D240" s="385"/>
      <c r="E240" s="385"/>
      <c r="F240" s="385"/>
      <c r="G240" s="385"/>
      <c r="H240" s="386"/>
      <c r="I240" s="15" t="s">
        <v>363</v>
      </c>
      <c r="J240" s="14" t="s">
        <v>710</v>
      </c>
      <c r="K240" s="6" t="s">
        <v>710</v>
      </c>
      <c r="L240" s="6" t="s">
        <v>710</v>
      </c>
      <c r="M240" s="34" t="s">
        <v>710</v>
      </c>
      <c r="N240" s="183" t="s">
        <v>710</v>
      </c>
    </row>
    <row r="241" spans="1:14" s="3" customFormat="1" ht="12">
      <c r="A241" s="14" t="s">
        <v>364</v>
      </c>
      <c r="B241" s="390" t="s">
        <v>365</v>
      </c>
      <c r="C241" s="391"/>
      <c r="D241" s="391"/>
      <c r="E241" s="391"/>
      <c r="F241" s="391"/>
      <c r="G241" s="391"/>
      <c r="H241" s="392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84" t="s">
        <v>360</v>
      </c>
      <c r="C242" s="385"/>
      <c r="D242" s="385"/>
      <c r="E242" s="385"/>
      <c r="F242" s="385"/>
      <c r="G242" s="385"/>
      <c r="H242" s="386"/>
      <c r="I242" s="15" t="s">
        <v>356</v>
      </c>
      <c r="J242" s="14" t="s">
        <v>710</v>
      </c>
      <c r="K242" s="6" t="s">
        <v>710</v>
      </c>
      <c r="L242" s="6" t="s">
        <v>710</v>
      </c>
      <c r="M242" s="34" t="s">
        <v>710</v>
      </c>
      <c r="N242" s="183" t="s">
        <v>710</v>
      </c>
    </row>
    <row r="243" spans="1:14" s="3" customFormat="1" ht="12">
      <c r="A243" s="14" t="s">
        <v>367</v>
      </c>
      <c r="B243" s="384" t="s">
        <v>368</v>
      </c>
      <c r="C243" s="385"/>
      <c r="D243" s="385"/>
      <c r="E243" s="385"/>
      <c r="F243" s="385"/>
      <c r="G243" s="385"/>
      <c r="H243" s="386"/>
      <c r="I243" s="15" t="s">
        <v>346</v>
      </c>
      <c r="J243" s="14" t="s">
        <v>710</v>
      </c>
      <c r="K243" s="6" t="s">
        <v>710</v>
      </c>
      <c r="L243" s="6" t="s">
        <v>710</v>
      </c>
      <c r="M243" s="34" t="s">
        <v>710</v>
      </c>
      <c r="N243" s="183" t="s">
        <v>710</v>
      </c>
    </row>
    <row r="244" spans="1:14" s="3" customFormat="1" ht="12">
      <c r="A244" s="14" t="s">
        <v>369</v>
      </c>
      <c r="B244" s="384" t="s">
        <v>362</v>
      </c>
      <c r="C244" s="385"/>
      <c r="D244" s="385"/>
      <c r="E244" s="385"/>
      <c r="F244" s="385"/>
      <c r="G244" s="385"/>
      <c r="H244" s="386"/>
      <c r="I244" s="15" t="s">
        <v>363</v>
      </c>
      <c r="J244" s="14" t="s">
        <v>710</v>
      </c>
      <c r="K244" s="6" t="s">
        <v>710</v>
      </c>
      <c r="L244" s="6" t="s">
        <v>710</v>
      </c>
      <c r="M244" s="34" t="s">
        <v>710</v>
      </c>
      <c r="N244" s="183" t="s">
        <v>710</v>
      </c>
    </row>
    <row r="245" spans="1:14" s="3" customFormat="1" ht="12">
      <c r="A245" s="14" t="s">
        <v>370</v>
      </c>
      <c r="B245" s="390" t="s">
        <v>371</v>
      </c>
      <c r="C245" s="391"/>
      <c r="D245" s="391"/>
      <c r="E245" s="391"/>
      <c r="F245" s="391"/>
      <c r="G245" s="391"/>
      <c r="H245" s="392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84" t="s">
        <v>360</v>
      </c>
      <c r="C246" s="385"/>
      <c r="D246" s="385"/>
      <c r="E246" s="385"/>
      <c r="F246" s="385"/>
      <c r="G246" s="385"/>
      <c r="H246" s="386"/>
      <c r="I246" s="15" t="s">
        <v>356</v>
      </c>
      <c r="J246" s="14" t="s">
        <v>710</v>
      </c>
      <c r="K246" s="6" t="s">
        <v>710</v>
      </c>
      <c r="L246" s="6" t="s">
        <v>710</v>
      </c>
      <c r="M246" s="34" t="s">
        <v>710</v>
      </c>
      <c r="N246" s="183" t="s">
        <v>710</v>
      </c>
    </row>
    <row r="247" spans="1:14" s="3" customFormat="1" ht="12">
      <c r="A247" s="14" t="s">
        <v>373</v>
      </c>
      <c r="B247" s="384" t="s">
        <v>362</v>
      </c>
      <c r="C247" s="385"/>
      <c r="D247" s="385"/>
      <c r="E247" s="385"/>
      <c r="F247" s="385"/>
      <c r="G247" s="385"/>
      <c r="H247" s="386"/>
      <c r="I247" s="15" t="s">
        <v>363</v>
      </c>
      <c r="J247" s="14" t="s">
        <v>710</v>
      </c>
      <c r="K247" s="6" t="s">
        <v>710</v>
      </c>
      <c r="L247" s="6" t="s">
        <v>710</v>
      </c>
      <c r="M247" s="34" t="s">
        <v>710</v>
      </c>
      <c r="N247" s="183" t="s">
        <v>710</v>
      </c>
    </row>
    <row r="248" spans="1:14" s="3" customFormat="1" ht="12">
      <c r="A248" s="14" t="s">
        <v>374</v>
      </c>
      <c r="B248" s="390" t="s">
        <v>375</v>
      </c>
      <c r="C248" s="391"/>
      <c r="D248" s="391"/>
      <c r="E248" s="391"/>
      <c r="F248" s="391"/>
      <c r="G248" s="391"/>
      <c r="H248" s="392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84" t="s">
        <v>360</v>
      </c>
      <c r="C249" s="385"/>
      <c r="D249" s="385"/>
      <c r="E249" s="385"/>
      <c r="F249" s="385"/>
      <c r="G249" s="385"/>
      <c r="H249" s="386"/>
      <c r="I249" s="15" t="s">
        <v>356</v>
      </c>
      <c r="J249" s="14" t="s">
        <v>710</v>
      </c>
      <c r="K249" s="6" t="s">
        <v>710</v>
      </c>
      <c r="L249" s="6" t="s">
        <v>710</v>
      </c>
      <c r="M249" s="34" t="s">
        <v>710</v>
      </c>
      <c r="N249" s="183" t="s">
        <v>710</v>
      </c>
    </row>
    <row r="250" spans="1:14" s="3" customFormat="1" ht="12">
      <c r="A250" s="14" t="s">
        <v>377</v>
      </c>
      <c r="B250" s="384" t="s">
        <v>368</v>
      </c>
      <c r="C250" s="385"/>
      <c r="D250" s="385"/>
      <c r="E250" s="385"/>
      <c r="F250" s="385"/>
      <c r="G250" s="385"/>
      <c r="H250" s="386"/>
      <c r="I250" s="15" t="s">
        <v>346</v>
      </c>
      <c r="J250" s="14" t="s">
        <v>710</v>
      </c>
      <c r="K250" s="6" t="s">
        <v>710</v>
      </c>
      <c r="L250" s="6" t="s">
        <v>710</v>
      </c>
      <c r="M250" s="34" t="s">
        <v>710</v>
      </c>
      <c r="N250" s="183" t="s">
        <v>710</v>
      </c>
    </row>
    <row r="251" spans="1:14" s="3" customFormat="1" ht="12">
      <c r="A251" s="14" t="s">
        <v>378</v>
      </c>
      <c r="B251" s="384" t="s">
        <v>362</v>
      </c>
      <c r="C251" s="385"/>
      <c r="D251" s="385"/>
      <c r="E251" s="385"/>
      <c r="F251" s="385"/>
      <c r="G251" s="385"/>
      <c r="H251" s="386"/>
      <c r="I251" s="15" t="s">
        <v>363</v>
      </c>
      <c r="J251" s="14" t="s">
        <v>710</v>
      </c>
      <c r="K251" s="6" t="s">
        <v>710</v>
      </c>
      <c r="L251" s="6" t="s">
        <v>710</v>
      </c>
      <c r="M251" s="34" t="s">
        <v>710</v>
      </c>
      <c r="N251" s="183" t="s">
        <v>710</v>
      </c>
    </row>
    <row r="252" spans="1:14" s="3" customFormat="1" ht="12">
      <c r="A252" s="14" t="s">
        <v>379</v>
      </c>
      <c r="B252" s="403" t="s">
        <v>380</v>
      </c>
      <c r="C252" s="404"/>
      <c r="D252" s="404"/>
      <c r="E252" s="404"/>
      <c r="F252" s="404"/>
      <c r="G252" s="404"/>
      <c r="H252" s="405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90" t="s">
        <v>382</v>
      </c>
      <c r="C253" s="391"/>
      <c r="D253" s="391"/>
      <c r="E253" s="391"/>
      <c r="F253" s="391"/>
      <c r="G253" s="391"/>
      <c r="H253" s="392"/>
      <c r="I253" s="15" t="s">
        <v>356</v>
      </c>
      <c r="J253" s="14" t="s">
        <v>710</v>
      </c>
      <c r="K253" s="6">
        <v>0</v>
      </c>
      <c r="L253" s="6" t="s">
        <v>710</v>
      </c>
      <c r="M253" s="34" t="s">
        <v>710</v>
      </c>
      <c r="N253" s="183">
        <v>0</v>
      </c>
    </row>
    <row r="254" spans="1:14" s="3" customFormat="1" ht="24" customHeight="1">
      <c r="A254" s="14" t="s">
        <v>383</v>
      </c>
      <c r="B254" s="381" t="s">
        <v>384</v>
      </c>
      <c r="C254" s="382"/>
      <c r="D254" s="382"/>
      <c r="E254" s="382"/>
      <c r="F254" s="382"/>
      <c r="G254" s="382"/>
      <c r="H254" s="383"/>
      <c r="I254" s="15" t="s">
        <v>356</v>
      </c>
      <c r="J254" s="14" t="s">
        <v>710</v>
      </c>
      <c r="K254" s="6">
        <v>0</v>
      </c>
      <c r="L254" s="6" t="s">
        <v>710</v>
      </c>
      <c r="M254" s="34" t="s">
        <v>710</v>
      </c>
      <c r="N254" s="183">
        <v>0</v>
      </c>
    </row>
    <row r="255" spans="1:14" s="3" customFormat="1" ht="12">
      <c r="A255" s="14" t="s">
        <v>385</v>
      </c>
      <c r="B255" s="409" t="s">
        <v>386</v>
      </c>
      <c r="C255" s="410"/>
      <c r="D255" s="410"/>
      <c r="E255" s="410"/>
      <c r="F255" s="410"/>
      <c r="G255" s="410"/>
      <c r="H255" s="411"/>
      <c r="I255" s="15" t="s">
        <v>356</v>
      </c>
      <c r="J255" s="14" t="s">
        <v>710</v>
      </c>
      <c r="K255" s="6">
        <v>0</v>
      </c>
      <c r="L255" s="6" t="s">
        <v>710</v>
      </c>
      <c r="M255" s="34" t="s">
        <v>710</v>
      </c>
      <c r="N255" s="183">
        <v>0</v>
      </c>
    </row>
    <row r="256" spans="1:14" s="3" customFormat="1" ht="12">
      <c r="A256" s="14" t="s">
        <v>387</v>
      </c>
      <c r="B256" s="409" t="s">
        <v>388</v>
      </c>
      <c r="C256" s="410"/>
      <c r="D256" s="410"/>
      <c r="E256" s="410"/>
      <c r="F256" s="410"/>
      <c r="G256" s="410"/>
      <c r="H256" s="411"/>
      <c r="I256" s="15" t="s">
        <v>356</v>
      </c>
      <c r="J256" s="14" t="s">
        <v>710</v>
      </c>
      <c r="K256" s="6">
        <v>0</v>
      </c>
      <c r="L256" s="6" t="s">
        <v>710</v>
      </c>
      <c r="M256" s="34" t="s">
        <v>710</v>
      </c>
      <c r="N256" s="183">
        <v>0</v>
      </c>
    </row>
    <row r="257" spans="1:14" s="3" customFormat="1" ht="12">
      <c r="A257" s="14" t="s">
        <v>389</v>
      </c>
      <c r="B257" s="390" t="s">
        <v>390</v>
      </c>
      <c r="C257" s="391"/>
      <c r="D257" s="391"/>
      <c r="E257" s="391"/>
      <c r="F257" s="391"/>
      <c r="G257" s="391"/>
      <c r="H257" s="392"/>
      <c r="I257" s="15" t="s">
        <v>356</v>
      </c>
      <c r="J257" s="14" t="s">
        <v>710</v>
      </c>
      <c r="K257" s="6">
        <v>0</v>
      </c>
      <c r="L257" s="6" t="s">
        <v>710</v>
      </c>
      <c r="M257" s="34" t="s">
        <v>710</v>
      </c>
      <c r="N257" s="183">
        <v>0</v>
      </c>
    </row>
    <row r="258" spans="1:14" s="3" customFormat="1" ht="12">
      <c r="A258" s="14" t="s">
        <v>391</v>
      </c>
      <c r="B258" s="390" t="s">
        <v>392</v>
      </c>
      <c r="C258" s="391"/>
      <c r="D258" s="391"/>
      <c r="E258" s="391"/>
      <c r="F258" s="391"/>
      <c r="G258" s="391"/>
      <c r="H258" s="392"/>
      <c r="I258" s="15" t="s">
        <v>346</v>
      </c>
      <c r="J258" s="14" t="s">
        <v>710</v>
      </c>
      <c r="K258" s="6">
        <v>0</v>
      </c>
      <c r="L258" s="6" t="s">
        <v>710</v>
      </c>
      <c r="M258" s="34" t="s">
        <v>710</v>
      </c>
      <c r="N258" s="183">
        <v>0</v>
      </c>
    </row>
    <row r="259" spans="1:14" s="3" customFormat="1" ht="24" customHeight="1">
      <c r="A259" s="14" t="s">
        <v>393</v>
      </c>
      <c r="B259" s="381" t="s">
        <v>394</v>
      </c>
      <c r="C259" s="382"/>
      <c r="D259" s="382"/>
      <c r="E259" s="382"/>
      <c r="F259" s="382"/>
      <c r="G259" s="382"/>
      <c r="H259" s="383"/>
      <c r="I259" s="15" t="s">
        <v>346</v>
      </c>
      <c r="J259" s="14" t="s">
        <v>710</v>
      </c>
      <c r="K259" s="6">
        <v>0</v>
      </c>
      <c r="L259" s="6" t="s">
        <v>710</v>
      </c>
      <c r="M259" s="34" t="s">
        <v>710</v>
      </c>
      <c r="N259" s="183">
        <v>0</v>
      </c>
    </row>
    <row r="260" spans="1:14" s="3" customFormat="1" ht="12">
      <c r="A260" s="14" t="s">
        <v>395</v>
      </c>
      <c r="B260" s="409" t="s">
        <v>386</v>
      </c>
      <c r="C260" s="410"/>
      <c r="D260" s="410"/>
      <c r="E260" s="410"/>
      <c r="F260" s="410"/>
      <c r="G260" s="410"/>
      <c r="H260" s="411"/>
      <c r="I260" s="15" t="s">
        <v>346</v>
      </c>
      <c r="J260" s="14" t="s">
        <v>710</v>
      </c>
      <c r="K260" s="6">
        <v>0</v>
      </c>
      <c r="L260" s="6" t="s">
        <v>710</v>
      </c>
      <c r="M260" s="34" t="s">
        <v>710</v>
      </c>
      <c r="N260" s="183">
        <v>0</v>
      </c>
    </row>
    <row r="261" spans="1:14" s="3" customFormat="1" ht="12">
      <c r="A261" s="14" t="s">
        <v>396</v>
      </c>
      <c r="B261" s="409" t="s">
        <v>388</v>
      </c>
      <c r="C261" s="410"/>
      <c r="D261" s="410"/>
      <c r="E261" s="410"/>
      <c r="F261" s="410"/>
      <c r="G261" s="410"/>
      <c r="H261" s="411"/>
      <c r="I261" s="15" t="s">
        <v>346</v>
      </c>
      <c r="J261" s="14" t="s">
        <v>710</v>
      </c>
      <c r="K261" s="6">
        <v>0</v>
      </c>
      <c r="L261" s="6" t="s">
        <v>710</v>
      </c>
      <c r="M261" s="34" t="s">
        <v>710</v>
      </c>
      <c r="N261" s="183">
        <v>0</v>
      </c>
    </row>
    <row r="262" spans="1:14" s="3" customFormat="1" ht="12">
      <c r="A262" s="14" t="s">
        <v>397</v>
      </c>
      <c r="B262" s="390" t="s">
        <v>398</v>
      </c>
      <c r="C262" s="391"/>
      <c r="D262" s="391"/>
      <c r="E262" s="391"/>
      <c r="F262" s="391"/>
      <c r="G262" s="391"/>
      <c r="H262" s="392"/>
      <c r="I262" s="15" t="s">
        <v>399</v>
      </c>
      <c r="J262" s="14" t="s">
        <v>710</v>
      </c>
      <c r="K262" s="6">
        <v>0</v>
      </c>
      <c r="L262" s="6" t="s">
        <v>710</v>
      </c>
      <c r="M262" s="34" t="s">
        <v>710</v>
      </c>
      <c r="N262" s="183">
        <v>0</v>
      </c>
    </row>
    <row r="263" spans="1:14" s="3" customFormat="1" ht="24" customHeight="1">
      <c r="A263" s="14" t="s">
        <v>400</v>
      </c>
      <c r="B263" s="394" t="s">
        <v>536</v>
      </c>
      <c r="C263" s="395"/>
      <c r="D263" s="395"/>
      <c r="E263" s="395"/>
      <c r="F263" s="395"/>
      <c r="G263" s="395"/>
      <c r="H263" s="396"/>
      <c r="I263" s="15" t="s">
        <v>19</v>
      </c>
      <c r="J263" s="14" t="s">
        <v>710</v>
      </c>
      <c r="K263" s="6">
        <v>0</v>
      </c>
      <c r="L263" s="6" t="s">
        <v>710</v>
      </c>
      <c r="M263" s="34" t="s">
        <v>710</v>
      </c>
      <c r="N263" s="183">
        <v>0</v>
      </c>
    </row>
    <row r="264" spans="1:14" s="3" customFormat="1" ht="12">
      <c r="A264" s="14" t="s">
        <v>401</v>
      </c>
      <c r="B264" s="403" t="s">
        <v>402</v>
      </c>
      <c r="C264" s="404"/>
      <c r="D264" s="404"/>
      <c r="E264" s="404"/>
      <c r="F264" s="404"/>
      <c r="G264" s="404"/>
      <c r="H264" s="405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90" t="s">
        <v>404</v>
      </c>
      <c r="C265" s="391"/>
      <c r="D265" s="391"/>
      <c r="E265" s="391"/>
      <c r="F265" s="391"/>
      <c r="G265" s="391"/>
      <c r="H265" s="392"/>
      <c r="I265" s="15" t="s">
        <v>356</v>
      </c>
      <c r="J265" s="14" t="s">
        <v>710</v>
      </c>
      <c r="K265" s="6" t="s">
        <v>710</v>
      </c>
      <c r="L265" s="6" t="s">
        <v>710</v>
      </c>
      <c r="M265" s="34" t="s">
        <v>710</v>
      </c>
      <c r="N265" s="183" t="s">
        <v>710</v>
      </c>
    </row>
    <row r="266" spans="1:14" s="3" customFormat="1" ht="12">
      <c r="A266" s="14" t="s">
        <v>405</v>
      </c>
      <c r="B266" s="390" t="s">
        <v>406</v>
      </c>
      <c r="C266" s="391"/>
      <c r="D266" s="391"/>
      <c r="E266" s="391"/>
      <c r="F266" s="391"/>
      <c r="G266" s="391"/>
      <c r="H266" s="392"/>
      <c r="I266" s="15" t="s">
        <v>349</v>
      </c>
      <c r="J266" s="14" t="s">
        <v>710</v>
      </c>
      <c r="K266" s="6" t="s">
        <v>710</v>
      </c>
      <c r="L266" s="6" t="s">
        <v>710</v>
      </c>
      <c r="M266" s="34" t="s">
        <v>710</v>
      </c>
      <c r="N266" s="183" t="s">
        <v>710</v>
      </c>
    </row>
    <row r="267" spans="1:14" s="3" customFormat="1" ht="36" customHeight="1">
      <c r="A267" s="14" t="s">
        <v>407</v>
      </c>
      <c r="B267" s="394" t="s">
        <v>408</v>
      </c>
      <c r="C267" s="395"/>
      <c r="D267" s="395"/>
      <c r="E267" s="395"/>
      <c r="F267" s="395"/>
      <c r="G267" s="395"/>
      <c r="H267" s="396"/>
      <c r="I267" s="15" t="s">
        <v>19</v>
      </c>
      <c r="J267" s="14" t="s">
        <v>710</v>
      </c>
      <c r="K267" s="6" t="s">
        <v>710</v>
      </c>
      <c r="L267" s="6" t="s">
        <v>710</v>
      </c>
      <c r="M267" s="34" t="s">
        <v>710</v>
      </c>
      <c r="N267" s="183" t="s">
        <v>710</v>
      </c>
    </row>
    <row r="268" spans="1:14" s="3" customFormat="1" ht="24" customHeight="1">
      <c r="A268" s="14" t="s">
        <v>409</v>
      </c>
      <c r="B268" s="394" t="s">
        <v>410</v>
      </c>
      <c r="C268" s="395"/>
      <c r="D268" s="395"/>
      <c r="E268" s="395"/>
      <c r="F268" s="395"/>
      <c r="G268" s="395"/>
      <c r="H268" s="396"/>
      <c r="I268" s="15" t="s">
        <v>19</v>
      </c>
      <c r="J268" s="14" t="s">
        <v>710</v>
      </c>
      <c r="K268" s="6" t="s">
        <v>710</v>
      </c>
      <c r="L268" s="6" t="s">
        <v>710</v>
      </c>
      <c r="M268" s="34" t="s">
        <v>710</v>
      </c>
      <c r="N268" s="183" t="s">
        <v>710</v>
      </c>
    </row>
    <row r="269" spans="1:14" s="3" customFormat="1" ht="12">
      <c r="A269" s="14" t="s">
        <v>411</v>
      </c>
      <c r="B269" s="403" t="s">
        <v>412</v>
      </c>
      <c r="C269" s="404"/>
      <c r="D269" s="404"/>
      <c r="E269" s="404"/>
      <c r="F269" s="404"/>
      <c r="G269" s="404"/>
      <c r="H269" s="405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90" t="s">
        <v>414</v>
      </c>
      <c r="C270" s="391"/>
      <c r="D270" s="391"/>
      <c r="E270" s="391"/>
      <c r="F270" s="391"/>
      <c r="G270" s="391"/>
      <c r="H270" s="392"/>
      <c r="I270" s="15" t="s">
        <v>346</v>
      </c>
      <c r="J270" s="14" t="s">
        <v>710</v>
      </c>
      <c r="K270" s="6" t="s">
        <v>710</v>
      </c>
      <c r="L270" s="6" t="s">
        <v>710</v>
      </c>
      <c r="M270" s="34" t="s">
        <v>710</v>
      </c>
      <c r="N270" s="183" t="s">
        <v>710</v>
      </c>
    </row>
    <row r="271" spans="1:14" s="3" customFormat="1" ht="36" customHeight="1">
      <c r="A271" s="14" t="s">
        <v>415</v>
      </c>
      <c r="B271" s="381" t="s">
        <v>416</v>
      </c>
      <c r="C271" s="382"/>
      <c r="D271" s="382"/>
      <c r="E271" s="382"/>
      <c r="F271" s="382"/>
      <c r="G271" s="382"/>
      <c r="H271" s="383"/>
      <c r="I271" s="15" t="s">
        <v>346</v>
      </c>
      <c r="J271" s="14" t="s">
        <v>710</v>
      </c>
      <c r="K271" s="6" t="s">
        <v>710</v>
      </c>
      <c r="L271" s="6" t="s">
        <v>710</v>
      </c>
      <c r="M271" s="34" t="s">
        <v>710</v>
      </c>
      <c r="N271" s="183" t="s">
        <v>710</v>
      </c>
    </row>
    <row r="272" spans="1:14" s="3" customFormat="1" ht="36" customHeight="1">
      <c r="A272" s="14" t="s">
        <v>417</v>
      </c>
      <c r="B272" s="381" t="s">
        <v>418</v>
      </c>
      <c r="C272" s="382"/>
      <c r="D272" s="382"/>
      <c r="E272" s="382"/>
      <c r="F272" s="382"/>
      <c r="G272" s="382"/>
      <c r="H272" s="383"/>
      <c r="I272" s="15" t="s">
        <v>346</v>
      </c>
      <c r="J272" s="14" t="s">
        <v>710</v>
      </c>
      <c r="K272" s="6" t="s">
        <v>710</v>
      </c>
      <c r="L272" s="6" t="s">
        <v>710</v>
      </c>
      <c r="M272" s="34" t="s">
        <v>710</v>
      </c>
      <c r="N272" s="183" t="s">
        <v>710</v>
      </c>
    </row>
    <row r="273" spans="1:14" s="3" customFormat="1" ht="24" customHeight="1">
      <c r="A273" s="14" t="s">
        <v>419</v>
      </c>
      <c r="B273" s="381" t="s">
        <v>420</v>
      </c>
      <c r="C273" s="382"/>
      <c r="D273" s="382"/>
      <c r="E273" s="382"/>
      <c r="F273" s="382"/>
      <c r="G273" s="382"/>
      <c r="H273" s="383"/>
      <c r="I273" s="15" t="s">
        <v>346</v>
      </c>
      <c r="J273" s="14" t="s">
        <v>710</v>
      </c>
      <c r="K273" s="6" t="s">
        <v>710</v>
      </c>
      <c r="L273" s="6" t="s">
        <v>710</v>
      </c>
      <c r="M273" s="34" t="s">
        <v>710</v>
      </c>
      <c r="N273" s="183" t="s">
        <v>710</v>
      </c>
    </row>
    <row r="274" spans="1:14" s="3" customFormat="1" ht="12">
      <c r="A274" s="14" t="s">
        <v>421</v>
      </c>
      <c r="B274" s="390" t="s">
        <v>422</v>
      </c>
      <c r="C274" s="391"/>
      <c r="D274" s="391"/>
      <c r="E274" s="391"/>
      <c r="F274" s="391"/>
      <c r="G274" s="391"/>
      <c r="H274" s="392"/>
      <c r="I274" s="15" t="s">
        <v>356</v>
      </c>
      <c r="J274" s="14" t="s">
        <v>710</v>
      </c>
      <c r="K274" s="6" t="s">
        <v>710</v>
      </c>
      <c r="L274" s="6" t="s">
        <v>710</v>
      </c>
      <c r="M274" s="34" t="s">
        <v>710</v>
      </c>
      <c r="N274" s="183" t="s">
        <v>710</v>
      </c>
    </row>
    <row r="275" spans="1:14" s="3" customFormat="1" ht="24" customHeight="1">
      <c r="A275" s="14" t="s">
        <v>423</v>
      </c>
      <c r="B275" s="381" t="s">
        <v>424</v>
      </c>
      <c r="C275" s="382"/>
      <c r="D275" s="382"/>
      <c r="E275" s="382"/>
      <c r="F275" s="382"/>
      <c r="G275" s="382"/>
      <c r="H275" s="383"/>
      <c r="I275" s="15" t="s">
        <v>356</v>
      </c>
      <c r="J275" s="14" t="s">
        <v>710</v>
      </c>
      <c r="K275" s="6" t="s">
        <v>710</v>
      </c>
      <c r="L275" s="6" t="s">
        <v>710</v>
      </c>
      <c r="M275" s="34" t="s">
        <v>710</v>
      </c>
      <c r="N275" s="183" t="s">
        <v>710</v>
      </c>
    </row>
    <row r="276" spans="1:14" s="3" customFormat="1" ht="12">
      <c r="A276" s="14" t="s">
        <v>425</v>
      </c>
      <c r="B276" s="384" t="s">
        <v>426</v>
      </c>
      <c r="C276" s="385"/>
      <c r="D276" s="385"/>
      <c r="E276" s="385"/>
      <c r="F276" s="385"/>
      <c r="G276" s="385"/>
      <c r="H276" s="386"/>
      <c r="I276" s="15" t="s">
        <v>356</v>
      </c>
      <c r="J276" s="14" t="s">
        <v>710</v>
      </c>
      <c r="K276" s="6" t="s">
        <v>710</v>
      </c>
      <c r="L276" s="6" t="s">
        <v>710</v>
      </c>
      <c r="M276" s="34" t="s">
        <v>710</v>
      </c>
      <c r="N276" s="183" t="s">
        <v>710</v>
      </c>
    </row>
    <row r="277" spans="1:14" s="3" customFormat="1" ht="24" customHeight="1">
      <c r="A277" s="14" t="s">
        <v>427</v>
      </c>
      <c r="B277" s="394" t="s">
        <v>428</v>
      </c>
      <c r="C277" s="395"/>
      <c r="D277" s="395"/>
      <c r="E277" s="395"/>
      <c r="F277" s="395"/>
      <c r="G277" s="395"/>
      <c r="H277" s="396"/>
      <c r="I277" s="15" t="s">
        <v>19</v>
      </c>
      <c r="J277" s="14" t="s">
        <v>710</v>
      </c>
      <c r="K277" s="6" t="s">
        <v>710</v>
      </c>
      <c r="L277" s="6" t="s">
        <v>710</v>
      </c>
      <c r="M277" s="34" t="s">
        <v>710</v>
      </c>
      <c r="N277" s="183" t="s">
        <v>710</v>
      </c>
    </row>
    <row r="278" spans="1:14" s="3" customFormat="1" ht="12">
      <c r="A278" s="14" t="s">
        <v>429</v>
      </c>
      <c r="B278" s="384" t="s">
        <v>43</v>
      </c>
      <c r="C278" s="385"/>
      <c r="D278" s="385"/>
      <c r="E278" s="385"/>
      <c r="F278" s="385"/>
      <c r="G278" s="385"/>
      <c r="H278" s="386"/>
      <c r="I278" s="15" t="s">
        <v>19</v>
      </c>
      <c r="J278" s="14" t="s">
        <v>710</v>
      </c>
      <c r="K278" s="6" t="s">
        <v>710</v>
      </c>
      <c r="L278" s="6" t="s">
        <v>710</v>
      </c>
      <c r="M278" s="34" t="s">
        <v>710</v>
      </c>
      <c r="N278" s="183" t="s">
        <v>710</v>
      </c>
    </row>
    <row r="279" spans="1:14" s="3" customFormat="1" ht="12">
      <c r="A279" s="14" t="s">
        <v>430</v>
      </c>
      <c r="B279" s="384" t="s">
        <v>45</v>
      </c>
      <c r="C279" s="385"/>
      <c r="D279" s="385"/>
      <c r="E279" s="385"/>
      <c r="F279" s="385"/>
      <c r="G279" s="385"/>
      <c r="H279" s="386"/>
      <c r="I279" s="15" t="s">
        <v>19</v>
      </c>
      <c r="J279" s="14" t="s">
        <v>710</v>
      </c>
      <c r="K279" s="6" t="s">
        <v>710</v>
      </c>
      <c r="L279" s="6" t="s">
        <v>710</v>
      </c>
      <c r="M279" s="34" t="s">
        <v>710</v>
      </c>
      <c r="N279" s="183" t="s">
        <v>710</v>
      </c>
    </row>
    <row r="280" spans="1:14" s="3" customFormat="1" ht="12.75" thickBot="1">
      <c r="A280" s="20" t="s">
        <v>431</v>
      </c>
      <c r="B280" s="437" t="s">
        <v>432</v>
      </c>
      <c r="C280" s="438"/>
      <c r="D280" s="438"/>
      <c r="E280" s="438"/>
      <c r="F280" s="438"/>
      <c r="G280" s="438"/>
      <c r="H280" s="439"/>
      <c r="I280" s="21" t="s">
        <v>433</v>
      </c>
      <c r="J280" s="20" t="s">
        <v>710</v>
      </c>
      <c r="K280" s="22">
        <v>0</v>
      </c>
      <c r="L280" s="22" t="s">
        <v>710</v>
      </c>
      <c r="M280" s="37" t="s">
        <v>710</v>
      </c>
      <c r="N280" s="186">
        <v>0</v>
      </c>
    </row>
    <row r="281" spans="1:14" ht="16.5" thickBot="1">
      <c r="A281" s="412" t="s">
        <v>434</v>
      </c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  <c r="L281" s="413"/>
      <c r="M281" s="413"/>
      <c r="N281" s="414"/>
    </row>
    <row r="282" spans="1:14" s="3" customFormat="1" ht="42.75" customHeight="1">
      <c r="A282" s="415" t="s">
        <v>7</v>
      </c>
      <c r="B282" s="417" t="s">
        <v>8</v>
      </c>
      <c r="C282" s="418"/>
      <c r="D282" s="418"/>
      <c r="E282" s="418"/>
      <c r="F282" s="418"/>
      <c r="G282" s="418"/>
      <c r="H282" s="419"/>
      <c r="I282" s="423" t="s">
        <v>9</v>
      </c>
      <c r="J282" s="424" t="s">
        <v>800</v>
      </c>
      <c r="K282" s="425"/>
      <c r="L282" s="426" t="s">
        <v>538</v>
      </c>
      <c r="M282" s="427"/>
      <c r="N282" s="376" t="s">
        <v>539</v>
      </c>
    </row>
    <row r="283" spans="1:14" s="3" customFormat="1" ht="36">
      <c r="A283" s="416"/>
      <c r="B283" s="420"/>
      <c r="C283" s="421"/>
      <c r="D283" s="421"/>
      <c r="E283" s="421"/>
      <c r="F283" s="421"/>
      <c r="G283" s="421"/>
      <c r="H283" s="422"/>
      <c r="I283" s="377"/>
      <c r="J283" s="25" t="s">
        <v>0</v>
      </c>
      <c r="K283" s="26" t="s">
        <v>1</v>
      </c>
      <c r="L283" s="27" t="s">
        <v>10</v>
      </c>
      <c r="M283" s="27" t="s">
        <v>11</v>
      </c>
      <c r="N283" s="377"/>
    </row>
    <row r="284" spans="1:14" s="2" customFormat="1" ht="12.75" thickBot="1">
      <c r="A284" s="31">
        <v>1</v>
      </c>
      <c r="B284" s="434">
        <v>2</v>
      </c>
      <c r="C284" s="435"/>
      <c r="D284" s="435"/>
      <c r="E284" s="435"/>
      <c r="F284" s="435"/>
      <c r="G284" s="435"/>
      <c r="H284" s="436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1.75" customHeight="1">
      <c r="A285" s="378" t="s">
        <v>435</v>
      </c>
      <c r="B285" s="379"/>
      <c r="C285" s="379"/>
      <c r="D285" s="379"/>
      <c r="E285" s="379"/>
      <c r="F285" s="379"/>
      <c r="G285" s="379"/>
      <c r="H285" s="380"/>
      <c r="I285" s="12" t="s">
        <v>19</v>
      </c>
      <c r="J285" s="246">
        <f>J286+J343</f>
        <v>9.765833333333333</v>
      </c>
      <c r="K285" s="247">
        <f>K286+K343</f>
        <v>0</v>
      </c>
      <c r="L285" s="247">
        <f>K285-J285</f>
        <v>-9.765833333333333</v>
      </c>
      <c r="M285" s="36">
        <f>L285/J285</f>
        <v>-1</v>
      </c>
      <c r="N285" s="183" t="str">
        <f>N286</f>
        <v>Утвержден источник финансирования без учета мнения ТСО</v>
      </c>
    </row>
    <row r="286" spans="1:14" s="3" customFormat="1" ht="22.5">
      <c r="A286" s="14" t="s">
        <v>17</v>
      </c>
      <c r="B286" s="403" t="s">
        <v>436</v>
      </c>
      <c r="C286" s="404"/>
      <c r="D286" s="404"/>
      <c r="E286" s="404"/>
      <c r="F286" s="404"/>
      <c r="G286" s="404"/>
      <c r="H286" s="405"/>
      <c r="I286" s="15" t="s">
        <v>19</v>
      </c>
      <c r="J286" s="248">
        <f>J311+J340</f>
        <v>9.765833333333333</v>
      </c>
      <c r="K286" s="249">
        <f>K287+K311</f>
        <v>0</v>
      </c>
      <c r="L286" s="249">
        <f>K286-J286</f>
        <v>-9.765833333333333</v>
      </c>
      <c r="M286" s="34">
        <f>L286/J286</f>
        <v>-1</v>
      </c>
      <c r="N286" s="183" t="str">
        <f>N340</f>
        <v>Утвержден источник финансирования без учета мнения ТСО</v>
      </c>
    </row>
    <row r="287" spans="1:14" s="3" customFormat="1" ht="12">
      <c r="A287" s="14" t="s">
        <v>20</v>
      </c>
      <c r="B287" s="390" t="s">
        <v>437</v>
      </c>
      <c r="C287" s="391"/>
      <c r="D287" s="391"/>
      <c r="E287" s="391"/>
      <c r="F287" s="391"/>
      <c r="G287" s="391"/>
      <c r="H287" s="392"/>
      <c r="I287" s="15" t="s">
        <v>19</v>
      </c>
      <c r="J287" s="248">
        <v>0</v>
      </c>
      <c r="K287" s="249">
        <f>K310</f>
        <v>0</v>
      </c>
      <c r="L287" s="249">
        <f>K287-J287</f>
        <v>0</v>
      </c>
      <c r="M287" s="34">
        <v>0</v>
      </c>
      <c r="N287" s="183" t="s">
        <v>710</v>
      </c>
    </row>
    <row r="288" spans="1:14" s="3" customFormat="1" ht="24" customHeight="1">
      <c r="A288" s="14" t="s">
        <v>22</v>
      </c>
      <c r="B288" s="381" t="s">
        <v>438</v>
      </c>
      <c r="C288" s="382"/>
      <c r="D288" s="382"/>
      <c r="E288" s="382"/>
      <c r="F288" s="382"/>
      <c r="G288" s="382"/>
      <c r="H288" s="383"/>
      <c r="I288" s="15" t="s">
        <v>19</v>
      </c>
      <c r="J288" s="248">
        <f>J287</f>
        <v>0</v>
      </c>
      <c r="K288" s="249">
        <f>J288</f>
        <v>0</v>
      </c>
      <c r="L288" s="249">
        <f>K288-J288</f>
        <v>0</v>
      </c>
      <c r="M288" s="34">
        <v>0</v>
      </c>
      <c r="N288" s="183" t="s">
        <v>710</v>
      </c>
    </row>
    <row r="289" spans="1:14" s="3" customFormat="1" ht="12">
      <c r="A289" s="14" t="s">
        <v>439</v>
      </c>
      <c r="B289" s="409" t="s">
        <v>440</v>
      </c>
      <c r="C289" s="410"/>
      <c r="D289" s="410"/>
      <c r="E289" s="410"/>
      <c r="F289" s="410"/>
      <c r="G289" s="410"/>
      <c r="H289" s="411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3" t="s">
        <v>710</v>
      </c>
    </row>
    <row r="290" spans="1:14" s="3" customFormat="1" ht="24" customHeight="1">
      <c r="A290" s="14" t="s">
        <v>441</v>
      </c>
      <c r="B290" s="431" t="s">
        <v>23</v>
      </c>
      <c r="C290" s="432"/>
      <c r="D290" s="432"/>
      <c r="E290" s="432"/>
      <c r="F290" s="432"/>
      <c r="G290" s="432"/>
      <c r="H290" s="433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3" t="s">
        <v>710</v>
      </c>
    </row>
    <row r="291" spans="1:14" s="3" customFormat="1" ht="24" customHeight="1">
      <c r="A291" s="14" t="s">
        <v>442</v>
      </c>
      <c r="B291" s="431" t="s">
        <v>25</v>
      </c>
      <c r="C291" s="432"/>
      <c r="D291" s="432"/>
      <c r="E291" s="432"/>
      <c r="F291" s="432"/>
      <c r="G291" s="432"/>
      <c r="H291" s="433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3" t="s">
        <v>710</v>
      </c>
    </row>
    <row r="292" spans="1:14" s="3" customFormat="1" ht="24" customHeight="1">
      <c r="A292" s="14" t="s">
        <v>443</v>
      </c>
      <c r="B292" s="431" t="s">
        <v>27</v>
      </c>
      <c r="C292" s="432"/>
      <c r="D292" s="432"/>
      <c r="E292" s="432"/>
      <c r="F292" s="432"/>
      <c r="G292" s="432"/>
      <c r="H292" s="433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3" t="s">
        <v>710</v>
      </c>
    </row>
    <row r="293" spans="1:14" s="3" customFormat="1" ht="12">
      <c r="A293" s="14" t="s">
        <v>444</v>
      </c>
      <c r="B293" s="409" t="s">
        <v>445</v>
      </c>
      <c r="C293" s="410"/>
      <c r="D293" s="410"/>
      <c r="E293" s="410"/>
      <c r="F293" s="410"/>
      <c r="G293" s="410"/>
      <c r="H293" s="411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3" t="s">
        <v>710</v>
      </c>
    </row>
    <row r="294" spans="1:14" s="3" customFormat="1" ht="12">
      <c r="A294" s="14" t="s">
        <v>446</v>
      </c>
      <c r="B294" s="409" t="s">
        <v>447</v>
      </c>
      <c r="C294" s="410"/>
      <c r="D294" s="410"/>
      <c r="E294" s="410"/>
      <c r="F294" s="410"/>
      <c r="G294" s="410"/>
      <c r="H294" s="411"/>
      <c r="I294" s="15" t="s">
        <v>19</v>
      </c>
      <c r="J294" s="182">
        <v>0</v>
      </c>
      <c r="K294" s="243">
        <v>0</v>
      </c>
      <c r="L294" s="6">
        <f>K294-J294</f>
        <v>0</v>
      </c>
      <c r="M294" s="34">
        <v>0</v>
      </c>
      <c r="N294" s="183" t="s">
        <v>710</v>
      </c>
    </row>
    <row r="295" spans="1:14" s="3" customFormat="1" ht="12">
      <c r="A295" s="14" t="s">
        <v>448</v>
      </c>
      <c r="B295" s="409" t="s">
        <v>449</v>
      </c>
      <c r="C295" s="410"/>
      <c r="D295" s="410"/>
      <c r="E295" s="410"/>
      <c r="F295" s="410"/>
      <c r="G295" s="410"/>
      <c r="H295" s="411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3" t="s">
        <v>710</v>
      </c>
    </row>
    <row r="296" spans="1:14" s="3" customFormat="1" ht="12">
      <c r="A296" s="14" t="s">
        <v>450</v>
      </c>
      <c r="B296" s="409" t="s">
        <v>451</v>
      </c>
      <c r="C296" s="410"/>
      <c r="D296" s="410"/>
      <c r="E296" s="410"/>
      <c r="F296" s="410"/>
      <c r="G296" s="410"/>
      <c r="H296" s="411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3" t="s">
        <v>710</v>
      </c>
    </row>
    <row r="297" spans="1:14" s="3" customFormat="1" ht="24" customHeight="1">
      <c r="A297" s="14" t="s">
        <v>452</v>
      </c>
      <c r="B297" s="431" t="s">
        <v>453</v>
      </c>
      <c r="C297" s="432"/>
      <c r="D297" s="432"/>
      <c r="E297" s="432"/>
      <c r="F297" s="432"/>
      <c r="G297" s="432"/>
      <c r="H297" s="433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3" t="s">
        <v>710</v>
      </c>
    </row>
    <row r="298" spans="1:14" s="3" customFormat="1" ht="12">
      <c r="A298" s="14" t="s">
        <v>454</v>
      </c>
      <c r="B298" s="428" t="s">
        <v>455</v>
      </c>
      <c r="C298" s="429"/>
      <c r="D298" s="429"/>
      <c r="E298" s="429"/>
      <c r="F298" s="429"/>
      <c r="G298" s="429"/>
      <c r="H298" s="430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3" t="s">
        <v>710</v>
      </c>
    </row>
    <row r="299" spans="1:14" s="3" customFormat="1" ht="12">
      <c r="A299" s="14" t="s">
        <v>456</v>
      </c>
      <c r="B299" s="406" t="s">
        <v>457</v>
      </c>
      <c r="C299" s="407"/>
      <c r="D299" s="407"/>
      <c r="E299" s="407"/>
      <c r="F299" s="407"/>
      <c r="G299" s="407"/>
      <c r="H299" s="408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3" t="s">
        <v>710</v>
      </c>
    </row>
    <row r="300" spans="1:14" s="3" customFormat="1" ht="12">
      <c r="A300" s="14" t="s">
        <v>458</v>
      </c>
      <c r="B300" s="428" t="s">
        <v>455</v>
      </c>
      <c r="C300" s="429"/>
      <c r="D300" s="429"/>
      <c r="E300" s="429"/>
      <c r="F300" s="429"/>
      <c r="G300" s="429"/>
      <c r="H300" s="430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3" t="s">
        <v>710</v>
      </c>
    </row>
    <row r="301" spans="1:14" s="3" customFormat="1" ht="12">
      <c r="A301" s="14" t="s">
        <v>459</v>
      </c>
      <c r="B301" s="409" t="s">
        <v>460</v>
      </c>
      <c r="C301" s="410"/>
      <c r="D301" s="410"/>
      <c r="E301" s="410"/>
      <c r="F301" s="410"/>
      <c r="G301" s="410"/>
      <c r="H301" s="411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3" t="s">
        <v>710</v>
      </c>
    </row>
    <row r="302" spans="1:14" s="3" customFormat="1" ht="12">
      <c r="A302" s="14" t="s">
        <v>461</v>
      </c>
      <c r="B302" s="409" t="s">
        <v>270</v>
      </c>
      <c r="C302" s="410"/>
      <c r="D302" s="410"/>
      <c r="E302" s="410"/>
      <c r="F302" s="410"/>
      <c r="G302" s="410"/>
      <c r="H302" s="411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3" t="s">
        <v>710</v>
      </c>
    </row>
    <row r="303" spans="1:14" s="3" customFormat="1" ht="24" customHeight="1">
      <c r="A303" s="14" t="s">
        <v>462</v>
      </c>
      <c r="B303" s="387" t="s">
        <v>463</v>
      </c>
      <c r="C303" s="388"/>
      <c r="D303" s="388"/>
      <c r="E303" s="388"/>
      <c r="F303" s="388"/>
      <c r="G303" s="388"/>
      <c r="H303" s="389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3" t="s">
        <v>710</v>
      </c>
    </row>
    <row r="304" spans="1:14" s="3" customFormat="1" ht="12.75" customHeight="1">
      <c r="A304" s="14" t="s">
        <v>464</v>
      </c>
      <c r="B304" s="406" t="s">
        <v>43</v>
      </c>
      <c r="C304" s="407"/>
      <c r="D304" s="407"/>
      <c r="E304" s="407"/>
      <c r="F304" s="407"/>
      <c r="G304" s="407"/>
      <c r="H304" s="408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3" t="s">
        <v>710</v>
      </c>
    </row>
    <row r="305" spans="1:14" s="3" customFormat="1" ht="12.75" customHeight="1">
      <c r="A305" s="14" t="s">
        <v>465</v>
      </c>
      <c r="B305" s="406" t="s">
        <v>45</v>
      </c>
      <c r="C305" s="407"/>
      <c r="D305" s="407"/>
      <c r="E305" s="407"/>
      <c r="F305" s="407"/>
      <c r="G305" s="407"/>
      <c r="H305" s="408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3" t="s">
        <v>710</v>
      </c>
    </row>
    <row r="306" spans="1:14" s="3" customFormat="1" ht="24" customHeight="1">
      <c r="A306" s="14" t="s">
        <v>24</v>
      </c>
      <c r="B306" s="381" t="s">
        <v>466</v>
      </c>
      <c r="C306" s="382"/>
      <c r="D306" s="382"/>
      <c r="E306" s="382"/>
      <c r="F306" s="382"/>
      <c r="G306" s="382"/>
      <c r="H306" s="383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3" t="s">
        <v>710</v>
      </c>
    </row>
    <row r="307" spans="1:14" s="3" customFormat="1" ht="24" customHeight="1">
      <c r="A307" s="14" t="s">
        <v>467</v>
      </c>
      <c r="B307" s="387" t="s">
        <v>23</v>
      </c>
      <c r="C307" s="388"/>
      <c r="D307" s="388"/>
      <c r="E307" s="388"/>
      <c r="F307" s="388"/>
      <c r="G307" s="388"/>
      <c r="H307" s="389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3" t="s">
        <v>710</v>
      </c>
    </row>
    <row r="308" spans="1:14" s="3" customFormat="1" ht="24" customHeight="1">
      <c r="A308" s="14" t="s">
        <v>468</v>
      </c>
      <c r="B308" s="387" t="s">
        <v>25</v>
      </c>
      <c r="C308" s="388"/>
      <c r="D308" s="388"/>
      <c r="E308" s="388"/>
      <c r="F308" s="388"/>
      <c r="G308" s="388"/>
      <c r="H308" s="389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3" t="s">
        <v>710</v>
      </c>
    </row>
    <row r="309" spans="1:14" s="3" customFormat="1" ht="24" customHeight="1">
      <c r="A309" s="14" t="s">
        <v>469</v>
      </c>
      <c r="B309" s="387" t="s">
        <v>27</v>
      </c>
      <c r="C309" s="388"/>
      <c r="D309" s="388"/>
      <c r="E309" s="388"/>
      <c r="F309" s="388"/>
      <c r="G309" s="388"/>
      <c r="H309" s="389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3" t="s">
        <v>710</v>
      </c>
    </row>
    <row r="310" spans="1:14" s="3" customFormat="1" ht="12">
      <c r="A310" s="14" t="s">
        <v>26</v>
      </c>
      <c r="B310" s="384" t="s">
        <v>470</v>
      </c>
      <c r="C310" s="385"/>
      <c r="D310" s="385"/>
      <c r="E310" s="385"/>
      <c r="F310" s="385"/>
      <c r="G310" s="385"/>
      <c r="H310" s="386"/>
      <c r="I310" s="15" t="s">
        <v>19</v>
      </c>
      <c r="J310" s="14">
        <v>0</v>
      </c>
      <c r="K310" s="244">
        <f>'Ф1'!Q33/1.2</f>
        <v>0</v>
      </c>
      <c r="L310" s="6">
        <v>0</v>
      </c>
      <c r="M310" s="34">
        <v>0</v>
      </c>
      <c r="N310" s="183" t="s">
        <v>710</v>
      </c>
    </row>
    <row r="311" spans="1:14" s="3" customFormat="1" ht="23.25" customHeight="1">
      <c r="A311" s="14" t="s">
        <v>28</v>
      </c>
      <c r="B311" s="390" t="s">
        <v>471</v>
      </c>
      <c r="C311" s="391"/>
      <c r="D311" s="391"/>
      <c r="E311" s="391"/>
      <c r="F311" s="391"/>
      <c r="G311" s="391"/>
      <c r="H311" s="392"/>
      <c r="I311" s="15" t="s">
        <v>19</v>
      </c>
      <c r="J311" s="245">
        <f>J312</f>
        <v>0.16583333333333336</v>
      </c>
      <c r="K311" s="244">
        <f>K312</f>
        <v>0</v>
      </c>
      <c r="L311" s="244">
        <f>K311-J311</f>
        <v>-0.16583333333333336</v>
      </c>
      <c r="M311" s="34">
        <f>L311/J311</f>
        <v>-1</v>
      </c>
      <c r="N311" s="183" t="str">
        <f>N312</f>
        <v>Перенос мероприятий с 2023 г. на 2024 год</v>
      </c>
    </row>
    <row r="312" spans="1:14" s="3" customFormat="1" ht="22.5">
      <c r="A312" s="14" t="s">
        <v>472</v>
      </c>
      <c r="B312" s="384" t="s">
        <v>473</v>
      </c>
      <c r="C312" s="385"/>
      <c r="D312" s="385"/>
      <c r="E312" s="385"/>
      <c r="F312" s="385"/>
      <c r="G312" s="385"/>
      <c r="H312" s="386"/>
      <c r="I312" s="15" t="s">
        <v>19</v>
      </c>
      <c r="J312" s="245">
        <f>J318</f>
        <v>0.16583333333333336</v>
      </c>
      <c r="K312" s="244">
        <f>K318</f>
        <v>0</v>
      </c>
      <c r="L312" s="244">
        <f>K312-J312</f>
        <v>-0.16583333333333336</v>
      </c>
      <c r="M312" s="34">
        <f>L312/J312</f>
        <v>-1</v>
      </c>
      <c r="N312" s="183" t="str">
        <f>N318</f>
        <v>Перенос мероприятий с 2023 г. на 2024 год</v>
      </c>
    </row>
    <row r="313" spans="1:14" s="3" customFormat="1" ht="12">
      <c r="A313" s="14" t="s">
        <v>474</v>
      </c>
      <c r="B313" s="409" t="s">
        <v>475</v>
      </c>
      <c r="C313" s="410"/>
      <c r="D313" s="410"/>
      <c r="E313" s="410"/>
      <c r="F313" s="410"/>
      <c r="G313" s="410"/>
      <c r="H313" s="411"/>
      <c r="I313" s="15" t="s">
        <v>19</v>
      </c>
      <c r="J313" s="245">
        <v>0</v>
      </c>
      <c r="K313" s="244">
        <v>0</v>
      </c>
      <c r="L313" s="244">
        <v>0</v>
      </c>
      <c r="M313" s="34">
        <v>0</v>
      </c>
      <c r="N313" s="183" t="s">
        <v>710</v>
      </c>
    </row>
    <row r="314" spans="1:14" s="3" customFormat="1" ht="24" customHeight="1">
      <c r="A314" s="14" t="s">
        <v>476</v>
      </c>
      <c r="B314" s="387" t="s">
        <v>23</v>
      </c>
      <c r="C314" s="388"/>
      <c r="D314" s="388"/>
      <c r="E314" s="388"/>
      <c r="F314" s="388"/>
      <c r="G314" s="388"/>
      <c r="H314" s="389"/>
      <c r="I314" s="15" t="s">
        <v>19</v>
      </c>
      <c r="J314" s="245">
        <v>0</v>
      </c>
      <c r="K314" s="244">
        <v>0</v>
      </c>
      <c r="L314" s="244">
        <v>0</v>
      </c>
      <c r="M314" s="34">
        <v>0</v>
      </c>
      <c r="N314" s="183" t="s">
        <v>710</v>
      </c>
    </row>
    <row r="315" spans="1:14" s="3" customFormat="1" ht="24" customHeight="1">
      <c r="A315" s="14" t="s">
        <v>477</v>
      </c>
      <c r="B315" s="387" t="s">
        <v>25</v>
      </c>
      <c r="C315" s="388"/>
      <c r="D315" s="388"/>
      <c r="E315" s="388"/>
      <c r="F315" s="388"/>
      <c r="G315" s="388"/>
      <c r="H315" s="389"/>
      <c r="I315" s="15" t="s">
        <v>19</v>
      </c>
      <c r="J315" s="245">
        <v>0</v>
      </c>
      <c r="K315" s="244">
        <v>0</v>
      </c>
      <c r="L315" s="244">
        <v>0</v>
      </c>
      <c r="M315" s="34">
        <v>0</v>
      </c>
      <c r="N315" s="183" t="s">
        <v>710</v>
      </c>
    </row>
    <row r="316" spans="1:14" s="3" customFormat="1" ht="24" customHeight="1">
      <c r="A316" s="14" t="s">
        <v>478</v>
      </c>
      <c r="B316" s="387" t="s">
        <v>27</v>
      </c>
      <c r="C316" s="388"/>
      <c r="D316" s="388"/>
      <c r="E316" s="388"/>
      <c r="F316" s="388"/>
      <c r="G316" s="388"/>
      <c r="H316" s="389"/>
      <c r="I316" s="15" t="s">
        <v>19</v>
      </c>
      <c r="J316" s="245">
        <v>0</v>
      </c>
      <c r="K316" s="244">
        <v>0</v>
      </c>
      <c r="L316" s="244">
        <v>0</v>
      </c>
      <c r="M316" s="34">
        <v>0</v>
      </c>
      <c r="N316" s="183" t="s">
        <v>710</v>
      </c>
    </row>
    <row r="317" spans="1:14" s="3" customFormat="1" ht="12">
      <c r="A317" s="14" t="s">
        <v>479</v>
      </c>
      <c r="B317" s="409" t="s">
        <v>256</v>
      </c>
      <c r="C317" s="410"/>
      <c r="D317" s="410"/>
      <c r="E317" s="410"/>
      <c r="F317" s="410"/>
      <c r="G317" s="410"/>
      <c r="H317" s="411"/>
      <c r="I317" s="15" t="s">
        <v>19</v>
      </c>
      <c r="J317" s="245">
        <v>0</v>
      </c>
      <c r="K317" s="244">
        <v>0</v>
      </c>
      <c r="L317" s="244">
        <v>0</v>
      </c>
      <c r="M317" s="34">
        <v>0</v>
      </c>
      <c r="N317" s="183" t="s">
        <v>710</v>
      </c>
    </row>
    <row r="318" spans="1:14" s="3" customFormat="1" ht="22.5">
      <c r="A318" s="14" t="s">
        <v>480</v>
      </c>
      <c r="B318" s="409" t="s">
        <v>259</v>
      </c>
      <c r="C318" s="410"/>
      <c r="D318" s="410"/>
      <c r="E318" s="410"/>
      <c r="F318" s="410"/>
      <c r="G318" s="410"/>
      <c r="H318" s="411"/>
      <c r="I318" s="15" t="s">
        <v>19</v>
      </c>
      <c r="J318" s="245">
        <f>'Ф2'!K26</f>
        <v>0.16583333333333336</v>
      </c>
      <c r="K318" s="244">
        <f>'Ф2'!M18</f>
        <v>0</v>
      </c>
      <c r="L318" s="244">
        <f>K318-J318</f>
        <v>-0.16583333333333336</v>
      </c>
      <c r="M318" s="34">
        <f>L318/J318</f>
        <v>-1</v>
      </c>
      <c r="N318" s="183" t="str">
        <f>'Ф2'!T27</f>
        <v>Перенос мероприятий с 2023 г. на 2024 год</v>
      </c>
    </row>
    <row r="319" spans="1:14" s="3" customFormat="1" ht="12">
      <c r="A319" s="14" t="s">
        <v>481</v>
      </c>
      <c r="B319" s="409" t="s">
        <v>262</v>
      </c>
      <c r="C319" s="410"/>
      <c r="D319" s="410"/>
      <c r="E319" s="410"/>
      <c r="F319" s="410"/>
      <c r="G319" s="410"/>
      <c r="H319" s="411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3" t="s">
        <v>710</v>
      </c>
    </row>
    <row r="320" spans="1:14" s="3" customFormat="1" ht="12">
      <c r="A320" s="14" t="s">
        <v>482</v>
      </c>
      <c r="B320" s="409" t="s">
        <v>268</v>
      </c>
      <c r="C320" s="410"/>
      <c r="D320" s="410"/>
      <c r="E320" s="410"/>
      <c r="F320" s="410"/>
      <c r="G320" s="410"/>
      <c r="H320" s="411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3" t="s">
        <v>710</v>
      </c>
    </row>
    <row r="321" spans="1:14" s="3" customFormat="1" ht="12">
      <c r="A321" s="14" t="s">
        <v>483</v>
      </c>
      <c r="B321" s="409" t="s">
        <v>270</v>
      </c>
      <c r="C321" s="410"/>
      <c r="D321" s="410"/>
      <c r="E321" s="410"/>
      <c r="F321" s="410"/>
      <c r="G321" s="410"/>
      <c r="H321" s="411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3" t="s">
        <v>710</v>
      </c>
    </row>
    <row r="322" spans="1:14" s="3" customFormat="1" ht="24" customHeight="1">
      <c r="A322" s="14" t="s">
        <v>484</v>
      </c>
      <c r="B322" s="387" t="s">
        <v>273</v>
      </c>
      <c r="C322" s="388"/>
      <c r="D322" s="388"/>
      <c r="E322" s="388"/>
      <c r="F322" s="388"/>
      <c r="G322" s="388"/>
      <c r="H322" s="389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3" t="s">
        <v>710</v>
      </c>
    </row>
    <row r="323" spans="1:14" s="3" customFormat="1" ht="12">
      <c r="A323" s="14" t="s">
        <v>485</v>
      </c>
      <c r="B323" s="406" t="s">
        <v>43</v>
      </c>
      <c r="C323" s="407"/>
      <c r="D323" s="407"/>
      <c r="E323" s="407"/>
      <c r="F323" s="407"/>
      <c r="G323" s="407"/>
      <c r="H323" s="408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3" t="s">
        <v>710</v>
      </c>
    </row>
    <row r="324" spans="1:14" s="3" customFormat="1" ht="12">
      <c r="A324" s="14" t="s">
        <v>486</v>
      </c>
      <c r="B324" s="406" t="s">
        <v>45</v>
      </c>
      <c r="C324" s="407"/>
      <c r="D324" s="407"/>
      <c r="E324" s="407"/>
      <c r="F324" s="407"/>
      <c r="G324" s="407"/>
      <c r="H324" s="408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3" t="s">
        <v>710</v>
      </c>
    </row>
    <row r="325" spans="1:14" s="3" customFormat="1" ht="12">
      <c r="A325" s="14" t="s">
        <v>487</v>
      </c>
      <c r="B325" s="384" t="s">
        <v>488</v>
      </c>
      <c r="C325" s="385"/>
      <c r="D325" s="385"/>
      <c r="E325" s="385"/>
      <c r="F325" s="385"/>
      <c r="G325" s="385"/>
      <c r="H325" s="386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3" t="s">
        <v>710</v>
      </c>
    </row>
    <row r="326" spans="1:14" s="3" customFormat="1" ht="12">
      <c r="A326" s="14" t="s">
        <v>489</v>
      </c>
      <c r="B326" s="384" t="s">
        <v>490</v>
      </c>
      <c r="C326" s="385"/>
      <c r="D326" s="385"/>
      <c r="E326" s="385"/>
      <c r="F326" s="385"/>
      <c r="G326" s="385"/>
      <c r="H326" s="386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3" t="s">
        <v>710</v>
      </c>
    </row>
    <row r="327" spans="1:14" s="3" customFormat="1" ht="12">
      <c r="A327" s="14" t="s">
        <v>491</v>
      </c>
      <c r="B327" s="409" t="s">
        <v>475</v>
      </c>
      <c r="C327" s="410"/>
      <c r="D327" s="410"/>
      <c r="E327" s="410"/>
      <c r="F327" s="410"/>
      <c r="G327" s="410"/>
      <c r="H327" s="411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3" t="s">
        <v>710</v>
      </c>
    </row>
    <row r="328" spans="1:14" s="3" customFormat="1" ht="24" customHeight="1">
      <c r="A328" s="14" t="s">
        <v>492</v>
      </c>
      <c r="B328" s="387" t="s">
        <v>23</v>
      </c>
      <c r="C328" s="388"/>
      <c r="D328" s="388"/>
      <c r="E328" s="388"/>
      <c r="F328" s="388"/>
      <c r="G328" s="388"/>
      <c r="H328" s="389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3" t="s">
        <v>710</v>
      </c>
    </row>
    <row r="329" spans="1:14" s="3" customFormat="1" ht="24" customHeight="1">
      <c r="A329" s="14" t="s">
        <v>493</v>
      </c>
      <c r="B329" s="387" t="s">
        <v>25</v>
      </c>
      <c r="C329" s="388"/>
      <c r="D329" s="388"/>
      <c r="E329" s="388"/>
      <c r="F329" s="388"/>
      <c r="G329" s="388"/>
      <c r="H329" s="389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3" t="s">
        <v>710</v>
      </c>
    </row>
    <row r="330" spans="1:14" s="3" customFormat="1" ht="24" customHeight="1">
      <c r="A330" s="14" t="s">
        <v>493</v>
      </c>
      <c r="B330" s="387" t="s">
        <v>27</v>
      </c>
      <c r="C330" s="388"/>
      <c r="D330" s="388"/>
      <c r="E330" s="388"/>
      <c r="F330" s="388"/>
      <c r="G330" s="388"/>
      <c r="H330" s="389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3" t="s">
        <v>710</v>
      </c>
    </row>
    <row r="331" spans="1:14" s="3" customFormat="1" ht="12">
      <c r="A331" s="14" t="s">
        <v>494</v>
      </c>
      <c r="B331" s="409" t="s">
        <v>256</v>
      </c>
      <c r="C331" s="410"/>
      <c r="D331" s="410"/>
      <c r="E331" s="410"/>
      <c r="F331" s="410"/>
      <c r="G331" s="410"/>
      <c r="H331" s="411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3" t="s">
        <v>710</v>
      </c>
    </row>
    <row r="332" spans="1:14" s="3" customFormat="1" ht="12">
      <c r="A332" s="14" t="s">
        <v>495</v>
      </c>
      <c r="B332" s="409" t="s">
        <v>259</v>
      </c>
      <c r="C332" s="410"/>
      <c r="D332" s="410"/>
      <c r="E332" s="410"/>
      <c r="F332" s="410"/>
      <c r="G332" s="410"/>
      <c r="H332" s="411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3" t="s">
        <v>710</v>
      </c>
    </row>
    <row r="333" spans="1:14" s="3" customFormat="1" ht="12">
      <c r="A333" s="14" t="s">
        <v>496</v>
      </c>
      <c r="B333" s="409" t="s">
        <v>262</v>
      </c>
      <c r="C333" s="410"/>
      <c r="D333" s="410"/>
      <c r="E333" s="410"/>
      <c r="F333" s="410"/>
      <c r="G333" s="410"/>
      <c r="H333" s="411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3" t="s">
        <v>710</v>
      </c>
    </row>
    <row r="334" spans="1:14" s="3" customFormat="1" ht="12">
      <c r="A334" s="14" t="s">
        <v>497</v>
      </c>
      <c r="B334" s="409" t="s">
        <v>268</v>
      </c>
      <c r="C334" s="410"/>
      <c r="D334" s="410"/>
      <c r="E334" s="410"/>
      <c r="F334" s="410"/>
      <c r="G334" s="410"/>
      <c r="H334" s="411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3" t="s">
        <v>710</v>
      </c>
    </row>
    <row r="335" spans="1:14" s="3" customFormat="1" ht="12">
      <c r="A335" s="14" t="s">
        <v>498</v>
      </c>
      <c r="B335" s="409" t="s">
        <v>270</v>
      </c>
      <c r="C335" s="410"/>
      <c r="D335" s="410"/>
      <c r="E335" s="410"/>
      <c r="F335" s="410"/>
      <c r="G335" s="410"/>
      <c r="H335" s="411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3" t="s">
        <v>710</v>
      </c>
    </row>
    <row r="336" spans="1:14" s="3" customFormat="1" ht="24" customHeight="1">
      <c r="A336" s="14" t="s">
        <v>499</v>
      </c>
      <c r="B336" s="387" t="s">
        <v>273</v>
      </c>
      <c r="C336" s="388"/>
      <c r="D336" s="388"/>
      <c r="E336" s="388"/>
      <c r="F336" s="388"/>
      <c r="G336" s="388"/>
      <c r="H336" s="389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3" t="s">
        <v>710</v>
      </c>
    </row>
    <row r="337" spans="1:14" s="3" customFormat="1" ht="12">
      <c r="A337" s="14" t="s">
        <v>500</v>
      </c>
      <c r="B337" s="406" t="s">
        <v>43</v>
      </c>
      <c r="C337" s="407"/>
      <c r="D337" s="407"/>
      <c r="E337" s="407"/>
      <c r="F337" s="407"/>
      <c r="G337" s="407"/>
      <c r="H337" s="408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3" t="s">
        <v>710</v>
      </c>
    </row>
    <row r="338" spans="1:14" s="3" customFormat="1" ht="12">
      <c r="A338" s="14" t="s">
        <v>501</v>
      </c>
      <c r="B338" s="406" t="s">
        <v>45</v>
      </c>
      <c r="C338" s="407"/>
      <c r="D338" s="407"/>
      <c r="E338" s="407"/>
      <c r="F338" s="407"/>
      <c r="G338" s="407"/>
      <c r="H338" s="408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3" t="s">
        <v>710</v>
      </c>
    </row>
    <row r="339" spans="1:14" s="3" customFormat="1" ht="12">
      <c r="A339" s="14" t="s">
        <v>30</v>
      </c>
      <c r="B339" s="390" t="s">
        <v>502</v>
      </c>
      <c r="C339" s="391"/>
      <c r="D339" s="391"/>
      <c r="E339" s="391"/>
      <c r="F339" s="391"/>
      <c r="G339" s="391"/>
      <c r="H339" s="392"/>
      <c r="I339" s="15" t="s">
        <v>19</v>
      </c>
      <c r="J339" s="182">
        <f>'Ф1'!L47</f>
        <v>0</v>
      </c>
      <c r="K339" s="6">
        <v>0</v>
      </c>
      <c r="L339" s="6">
        <v>0</v>
      </c>
      <c r="M339" s="34">
        <v>0</v>
      </c>
      <c r="N339" s="183" t="s">
        <v>710</v>
      </c>
    </row>
    <row r="340" spans="1:14" s="3" customFormat="1" ht="35.25" customHeight="1">
      <c r="A340" s="14" t="s">
        <v>32</v>
      </c>
      <c r="B340" s="390" t="s">
        <v>503</v>
      </c>
      <c r="C340" s="391"/>
      <c r="D340" s="391"/>
      <c r="E340" s="391"/>
      <c r="F340" s="391"/>
      <c r="G340" s="391"/>
      <c r="H340" s="392"/>
      <c r="I340" s="15" t="s">
        <v>19</v>
      </c>
      <c r="J340" s="245">
        <f>'Ф2'!K24</f>
        <v>9.6</v>
      </c>
      <c r="K340" s="6">
        <v>0</v>
      </c>
      <c r="L340" s="244">
        <f>K340-J340</f>
        <v>-9.6</v>
      </c>
      <c r="M340" s="34">
        <v>0</v>
      </c>
      <c r="N340" s="183" t="str">
        <f>'Ф2'!T24</f>
        <v>Утвержден источник финансирования без учета мнения ТСО</v>
      </c>
    </row>
    <row r="341" spans="1:14" s="3" customFormat="1" ht="12">
      <c r="A341" s="14" t="s">
        <v>504</v>
      </c>
      <c r="B341" s="384" t="s">
        <v>505</v>
      </c>
      <c r="C341" s="385"/>
      <c r="D341" s="385"/>
      <c r="E341" s="385"/>
      <c r="F341" s="385"/>
      <c r="G341" s="385"/>
      <c r="H341" s="386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3" t="s">
        <v>710</v>
      </c>
    </row>
    <row r="342" spans="1:14" s="3" customFormat="1" ht="12">
      <c r="A342" s="14" t="s">
        <v>506</v>
      </c>
      <c r="B342" s="384" t="s">
        <v>507</v>
      </c>
      <c r="C342" s="385"/>
      <c r="D342" s="385"/>
      <c r="E342" s="385"/>
      <c r="F342" s="385"/>
      <c r="G342" s="385"/>
      <c r="H342" s="386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3" t="s">
        <v>710</v>
      </c>
    </row>
    <row r="343" spans="1:14" s="3" customFormat="1" ht="21.75" customHeight="1">
      <c r="A343" s="14" t="s">
        <v>48</v>
      </c>
      <c r="B343" s="403" t="s">
        <v>508</v>
      </c>
      <c r="C343" s="404"/>
      <c r="D343" s="404"/>
      <c r="E343" s="404"/>
      <c r="F343" s="404"/>
      <c r="G343" s="404"/>
      <c r="H343" s="405"/>
      <c r="I343" s="15" t="s">
        <v>19</v>
      </c>
      <c r="J343" s="245">
        <v>0</v>
      </c>
      <c r="K343" s="244">
        <v>0</v>
      </c>
      <c r="L343" s="244">
        <f>K343-J343</f>
        <v>0</v>
      </c>
      <c r="M343" s="34">
        <v>0</v>
      </c>
      <c r="N343" s="183" t="s">
        <v>710</v>
      </c>
    </row>
    <row r="344" spans="1:14" s="3" customFormat="1" ht="12">
      <c r="A344" s="14" t="s">
        <v>50</v>
      </c>
      <c r="B344" s="390" t="s">
        <v>509</v>
      </c>
      <c r="C344" s="391"/>
      <c r="D344" s="391"/>
      <c r="E344" s="391"/>
      <c r="F344" s="391"/>
      <c r="G344" s="391"/>
      <c r="H344" s="392"/>
      <c r="I344" s="15" t="s">
        <v>19</v>
      </c>
      <c r="J344" s="245">
        <v>0</v>
      </c>
      <c r="K344" s="244">
        <v>0</v>
      </c>
      <c r="L344" s="244">
        <v>0</v>
      </c>
      <c r="M344" s="34">
        <v>0</v>
      </c>
      <c r="N344" s="183" t="s">
        <v>710</v>
      </c>
    </row>
    <row r="345" spans="1:14" s="3" customFormat="1" ht="12">
      <c r="A345" s="14" t="s">
        <v>54</v>
      </c>
      <c r="B345" s="390" t="s">
        <v>510</v>
      </c>
      <c r="C345" s="391"/>
      <c r="D345" s="391"/>
      <c r="E345" s="391"/>
      <c r="F345" s="391"/>
      <c r="G345" s="391"/>
      <c r="H345" s="392"/>
      <c r="I345" s="15" t="s">
        <v>19</v>
      </c>
      <c r="J345" s="245">
        <v>0</v>
      </c>
      <c r="K345" s="244">
        <v>0</v>
      </c>
      <c r="L345" s="244">
        <v>0</v>
      </c>
      <c r="M345" s="34">
        <v>0</v>
      </c>
      <c r="N345" s="183" t="s">
        <v>710</v>
      </c>
    </row>
    <row r="346" spans="1:14" s="3" customFormat="1" ht="12">
      <c r="A346" s="14" t="s">
        <v>55</v>
      </c>
      <c r="B346" s="390" t="s">
        <v>511</v>
      </c>
      <c r="C346" s="391"/>
      <c r="D346" s="391"/>
      <c r="E346" s="391"/>
      <c r="F346" s="391"/>
      <c r="G346" s="391"/>
      <c r="H346" s="392"/>
      <c r="I346" s="15" t="s">
        <v>19</v>
      </c>
      <c r="J346" s="245">
        <v>0</v>
      </c>
      <c r="K346" s="244">
        <v>0</v>
      </c>
      <c r="L346" s="244">
        <v>0</v>
      </c>
      <c r="M346" s="34">
        <v>0</v>
      </c>
      <c r="N346" s="183" t="s">
        <v>710</v>
      </c>
    </row>
    <row r="347" spans="1:14" s="3" customFormat="1" ht="21.75" customHeight="1">
      <c r="A347" s="14" t="s">
        <v>56</v>
      </c>
      <c r="B347" s="390" t="s">
        <v>512</v>
      </c>
      <c r="C347" s="391"/>
      <c r="D347" s="391"/>
      <c r="E347" s="391"/>
      <c r="F347" s="391"/>
      <c r="G347" s="391"/>
      <c r="H347" s="392"/>
      <c r="I347" s="15" t="s">
        <v>19</v>
      </c>
      <c r="J347" s="245">
        <f>J343</f>
        <v>0</v>
      </c>
      <c r="K347" s="244">
        <v>0</v>
      </c>
      <c r="L347" s="244">
        <f>K347-J347</f>
        <v>0</v>
      </c>
      <c r="M347" s="34">
        <v>0</v>
      </c>
      <c r="N347" s="183" t="s">
        <v>710</v>
      </c>
    </row>
    <row r="348" spans="1:14" s="3" customFormat="1" ht="12">
      <c r="A348" s="14" t="s">
        <v>57</v>
      </c>
      <c r="B348" s="390" t="s">
        <v>513</v>
      </c>
      <c r="C348" s="391"/>
      <c r="D348" s="391"/>
      <c r="E348" s="391"/>
      <c r="F348" s="391"/>
      <c r="G348" s="391"/>
      <c r="H348" s="392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3" t="s">
        <v>710</v>
      </c>
    </row>
    <row r="349" spans="1:14" s="3" customFormat="1" ht="12">
      <c r="A349" s="14" t="s">
        <v>97</v>
      </c>
      <c r="B349" s="384" t="s">
        <v>514</v>
      </c>
      <c r="C349" s="385"/>
      <c r="D349" s="385"/>
      <c r="E349" s="385"/>
      <c r="F349" s="385"/>
      <c r="G349" s="385"/>
      <c r="H349" s="386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3" t="s">
        <v>710</v>
      </c>
    </row>
    <row r="350" spans="1:14" s="3" customFormat="1" ht="24" customHeight="1">
      <c r="A350" s="14" t="s">
        <v>515</v>
      </c>
      <c r="B350" s="387" t="s">
        <v>516</v>
      </c>
      <c r="C350" s="388"/>
      <c r="D350" s="388"/>
      <c r="E350" s="388"/>
      <c r="F350" s="388"/>
      <c r="G350" s="388"/>
      <c r="H350" s="389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3" t="s">
        <v>710</v>
      </c>
    </row>
    <row r="351" spans="1:14" s="3" customFormat="1" ht="12">
      <c r="A351" s="14" t="s">
        <v>99</v>
      </c>
      <c r="B351" s="384" t="s">
        <v>517</v>
      </c>
      <c r="C351" s="385"/>
      <c r="D351" s="385"/>
      <c r="E351" s="385"/>
      <c r="F351" s="385"/>
      <c r="G351" s="385"/>
      <c r="H351" s="386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3" t="s">
        <v>710</v>
      </c>
    </row>
    <row r="352" spans="1:14" s="3" customFormat="1" ht="24" customHeight="1">
      <c r="A352" s="14" t="s">
        <v>518</v>
      </c>
      <c r="B352" s="387" t="s">
        <v>519</v>
      </c>
      <c r="C352" s="388"/>
      <c r="D352" s="388"/>
      <c r="E352" s="388"/>
      <c r="F352" s="388"/>
      <c r="G352" s="388"/>
      <c r="H352" s="389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3" t="s">
        <v>710</v>
      </c>
    </row>
    <row r="353" spans="1:14" s="3" customFormat="1" ht="12">
      <c r="A353" s="14" t="s">
        <v>58</v>
      </c>
      <c r="B353" s="390" t="s">
        <v>520</v>
      </c>
      <c r="C353" s="391"/>
      <c r="D353" s="391"/>
      <c r="E353" s="391"/>
      <c r="F353" s="391"/>
      <c r="G353" s="391"/>
      <c r="H353" s="392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3" t="s">
        <v>710</v>
      </c>
    </row>
    <row r="354" spans="1:14" s="3" customFormat="1" ht="12.75" thickBot="1">
      <c r="A354" s="17" t="s">
        <v>59</v>
      </c>
      <c r="B354" s="397" t="s">
        <v>521</v>
      </c>
      <c r="C354" s="398"/>
      <c r="D354" s="398"/>
      <c r="E354" s="398"/>
      <c r="F354" s="398"/>
      <c r="G354" s="398"/>
      <c r="H354" s="399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4" t="s">
        <v>710</v>
      </c>
    </row>
    <row r="355" spans="1:14" s="3" customFormat="1" ht="12">
      <c r="A355" s="11" t="s">
        <v>117</v>
      </c>
      <c r="B355" s="400" t="s">
        <v>110</v>
      </c>
      <c r="C355" s="401"/>
      <c r="D355" s="401"/>
      <c r="E355" s="401"/>
      <c r="F355" s="401"/>
      <c r="G355" s="401"/>
      <c r="H355" s="402"/>
      <c r="I355" s="12" t="s">
        <v>242</v>
      </c>
      <c r="J355" s="11">
        <v>0</v>
      </c>
      <c r="K355" s="16">
        <v>0</v>
      </c>
      <c r="L355" s="16">
        <v>0</v>
      </c>
      <c r="M355" s="36">
        <v>0</v>
      </c>
      <c r="N355" s="185" t="s">
        <v>710</v>
      </c>
    </row>
    <row r="356" spans="1:14" s="3" customFormat="1" ht="36" customHeight="1">
      <c r="A356" s="14" t="s">
        <v>119</v>
      </c>
      <c r="B356" s="394" t="s">
        <v>522</v>
      </c>
      <c r="C356" s="395"/>
      <c r="D356" s="395"/>
      <c r="E356" s="395"/>
      <c r="F356" s="395"/>
      <c r="G356" s="395"/>
      <c r="H356" s="396"/>
      <c r="I356" s="15" t="s">
        <v>19</v>
      </c>
      <c r="J356" s="14">
        <v>0</v>
      </c>
      <c r="K356" s="6">
        <v>0</v>
      </c>
      <c r="L356" s="6">
        <v>0</v>
      </c>
      <c r="M356" s="34">
        <v>0</v>
      </c>
      <c r="N356" s="183" t="s">
        <v>710</v>
      </c>
    </row>
    <row r="357" spans="1:14" s="3" customFormat="1" ht="12">
      <c r="A357" s="14" t="s">
        <v>120</v>
      </c>
      <c r="B357" s="384" t="s">
        <v>523</v>
      </c>
      <c r="C357" s="385"/>
      <c r="D357" s="385"/>
      <c r="E357" s="385"/>
      <c r="F357" s="385"/>
      <c r="G357" s="385"/>
      <c r="H357" s="386"/>
      <c r="I357" s="15" t="s">
        <v>19</v>
      </c>
      <c r="J357" s="14">
        <v>0</v>
      </c>
      <c r="K357" s="6">
        <v>0</v>
      </c>
      <c r="L357" s="6">
        <v>0</v>
      </c>
      <c r="M357" s="34">
        <v>0</v>
      </c>
      <c r="N357" s="183" t="s">
        <v>710</v>
      </c>
    </row>
    <row r="358" spans="1:14" s="3" customFormat="1" ht="24" customHeight="1">
      <c r="A358" s="14" t="s">
        <v>121</v>
      </c>
      <c r="B358" s="381" t="s">
        <v>524</v>
      </c>
      <c r="C358" s="382"/>
      <c r="D358" s="382"/>
      <c r="E358" s="382"/>
      <c r="F358" s="382"/>
      <c r="G358" s="382"/>
      <c r="H358" s="383"/>
      <c r="I358" s="15" t="s">
        <v>19</v>
      </c>
      <c r="J358" s="14">
        <v>0</v>
      </c>
      <c r="K358" s="6">
        <v>0</v>
      </c>
      <c r="L358" s="6">
        <v>0</v>
      </c>
      <c r="M358" s="34">
        <v>0</v>
      </c>
      <c r="N358" s="183" t="s">
        <v>710</v>
      </c>
    </row>
    <row r="359" spans="1:14" s="3" customFormat="1" ht="12">
      <c r="A359" s="14" t="s">
        <v>122</v>
      </c>
      <c r="B359" s="384" t="s">
        <v>525</v>
      </c>
      <c r="C359" s="385"/>
      <c r="D359" s="385"/>
      <c r="E359" s="385"/>
      <c r="F359" s="385"/>
      <c r="G359" s="385"/>
      <c r="H359" s="386"/>
      <c r="I359" s="15" t="s">
        <v>19</v>
      </c>
      <c r="J359" s="14">
        <v>0</v>
      </c>
      <c r="K359" s="6">
        <v>0</v>
      </c>
      <c r="L359" s="6">
        <v>0</v>
      </c>
      <c r="M359" s="34">
        <v>0</v>
      </c>
      <c r="N359" s="183" t="s">
        <v>710</v>
      </c>
    </row>
    <row r="360" spans="1:14" s="3" customFormat="1" ht="24" customHeight="1">
      <c r="A360" s="14" t="s">
        <v>123</v>
      </c>
      <c r="B360" s="394" t="s">
        <v>551</v>
      </c>
      <c r="C360" s="395"/>
      <c r="D360" s="395"/>
      <c r="E360" s="395"/>
      <c r="F360" s="395"/>
      <c r="G360" s="395"/>
      <c r="H360" s="396"/>
      <c r="I360" s="15" t="s">
        <v>242</v>
      </c>
      <c r="J360" s="14">
        <v>0</v>
      </c>
      <c r="K360" s="6">
        <v>0</v>
      </c>
      <c r="L360" s="6">
        <v>0</v>
      </c>
      <c r="M360" s="34">
        <v>0</v>
      </c>
      <c r="N360" s="183" t="s">
        <v>710</v>
      </c>
    </row>
    <row r="361" spans="1:14" s="3" customFormat="1" ht="12">
      <c r="A361" s="14" t="s">
        <v>526</v>
      </c>
      <c r="B361" s="384" t="s">
        <v>527</v>
      </c>
      <c r="C361" s="385"/>
      <c r="D361" s="385"/>
      <c r="E361" s="385"/>
      <c r="F361" s="385"/>
      <c r="G361" s="385"/>
      <c r="H361" s="386"/>
      <c r="I361" s="15" t="s">
        <v>19</v>
      </c>
      <c r="J361" s="14">
        <v>0</v>
      </c>
      <c r="K361" s="6">
        <v>0</v>
      </c>
      <c r="L361" s="6">
        <v>0</v>
      </c>
      <c r="M361" s="34">
        <v>0</v>
      </c>
      <c r="N361" s="183" t="s">
        <v>710</v>
      </c>
    </row>
    <row r="362" spans="1:14" s="3" customFormat="1" ht="12">
      <c r="A362" s="14" t="s">
        <v>528</v>
      </c>
      <c r="B362" s="384" t="s">
        <v>529</v>
      </c>
      <c r="C362" s="385"/>
      <c r="D362" s="385"/>
      <c r="E362" s="385"/>
      <c r="F362" s="385"/>
      <c r="G362" s="385"/>
      <c r="H362" s="386"/>
      <c r="I362" s="15" t="s">
        <v>19</v>
      </c>
      <c r="J362" s="14">
        <v>0</v>
      </c>
      <c r="K362" s="6">
        <v>0</v>
      </c>
      <c r="L362" s="6">
        <v>0</v>
      </c>
      <c r="M362" s="34">
        <v>0</v>
      </c>
      <c r="N362" s="183" t="s">
        <v>710</v>
      </c>
    </row>
    <row r="363" spans="1:14" s="3" customFormat="1" ht="12.75" thickBot="1">
      <c r="A363" s="17" t="s">
        <v>530</v>
      </c>
      <c r="B363" s="449" t="s">
        <v>531</v>
      </c>
      <c r="C363" s="450"/>
      <c r="D363" s="450"/>
      <c r="E363" s="450"/>
      <c r="F363" s="450"/>
      <c r="G363" s="450"/>
      <c r="H363" s="451"/>
      <c r="I363" s="18" t="s">
        <v>19</v>
      </c>
      <c r="J363" s="17">
        <v>0</v>
      </c>
      <c r="K363" s="19">
        <v>0</v>
      </c>
      <c r="L363" s="19">
        <v>0</v>
      </c>
      <c r="M363" s="35">
        <v>0</v>
      </c>
      <c r="N363" s="184" t="s">
        <v>710</v>
      </c>
    </row>
    <row r="364" spans="1:2" ht="15.75">
      <c r="A364" s="23"/>
      <c r="B364" s="23"/>
    </row>
    <row r="365" spans="1:6" s="2" customFormat="1" ht="11.25">
      <c r="A365" s="2" t="s">
        <v>532</v>
      </c>
      <c r="F365" s="181"/>
    </row>
    <row r="366" spans="1:6" s="2" customFormat="1" ht="11.25">
      <c r="A366" s="24" t="s">
        <v>533</v>
      </c>
      <c r="F366" s="181"/>
    </row>
    <row r="367" spans="1:6" s="2" customFormat="1" ht="11.25">
      <c r="A367" s="24" t="s">
        <v>534</v>
      </c>
      <c r="F367" s="181"/>
    </row>
    <row r="368" spans="1:6" s="2" customFormat="1" ht="11.25">
      <c r="A368" s="24" t="s">
        <v>535</v>
      </c>
      <c r="F368" s="181"/>
    </row>
    <row r="369" spans="1:6" s="2" customFormat="1" ht="11.25">
      <c r="A369" s="24" t="s">
        <v>552</v>
      </c>
      <c r="F369" s="181"/>
    </row>
    <row r="370" spans="1:6" s="2" customFormat="1" ht="11.25">
      <c r="A370" s="24" t="s">
        <v>550</v>
      </c>
      <c r="F370" s="181"/>
    </row>
    <row r="371" spans="1:6" s="2" customFormat="1" ht="11.25">
      <c r="A371" s="24" t="s">
        <v>537</v>
      </c>
      <c r="F371" s="181"/>
    </row>
  </sheetData>
  <sheetProtection/>
  <mergeCells count="363"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3:H343"/>
    <mergeCell ref="B344:H344"/>
    <mergeCell ref="B345:H345"/>
    <mergeCell ref="B338:H338"/>
    <mergeCell ref="B339:H339"/>
    <mergeCell ref="B340:H340"/>
    <mergeCell ref="B341:H341"/>
    <mergeCell ref="I13:N1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9:H349"/>
    <mergeCell ref="B342:H34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2024-03-14T08:10:18Z</dcterms:modified>
  <cp:category/>
  <cp:version/>
  <cp:contentType/>
  <cp:contentStatus/>
</cp:coreProperties>
</file>